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D:\"/>
    </mc:Choice>
  </mc:AlternateContent>
  <xr:revisionPtr revIDLastSave="0" documentId="13_ncr:1_{41E2BECE-EFED-4F39-A82C-5DD4824288DC}" xr6:coauthVersionLast="37" xr6:coauthVersionMax="37" xr10:uidLastSave="{00000000-0000-0000-0000-000000000000}"/>
  <bookViews>
    <workbookView xWindow="-120" yWindow="-120" windowWidth="29040" windowHeight="159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E328" i="9" s="1"/>
  <c r="G328" i="9"/>
  <c r="F328" i="9"/>
  <c r="B328" i="9"/>
  <c r="H327" i="9"/>
  <c r="G327" i="9"/>
  <c r="F327" i="9"/>
  <c r="E327" i="9"/>
  <c r="B327" i="9" s="1"/>
  <c r="H326" i="9"/>
  <c r="G326" i="9"/>
  <c r="F326" i="9"/>
  <c r="E326" i="9"/>
  <c r="H325" i="9"/>
  <c r="G325" i="9"/>
  <c r="E325" i="9" s="1"/>
  <c r="B325" i="9" s="1"/>
  <c r="F325" i="9"/>
  <c r="H324" i="9"/>
  <c r="G324" i="9"/>
  <c r="E324" i="9" s="1"/>
  <c r="F324" i="9"/>
  <c r="B324" i="9"/>
  <c r="H323" i="9"/>
  <c r="G323" i="9"/>
  <c r="F323" i="9"/>
  <c r="E323" i="9"/>
  <c r="B323" i="9" s="1"/>
  <c r="H322" i="9"/>
  <c r="G322" i="9"/>
  <c r="F322" i="9"/>
  <c r="E322" i="9"/>
  <c r="H321" i="9"/>
  <c r="G321" i="9"/>
  <c r="E321" i="9" s="1"/>
  <c r="F321" i="9"/>
  <c r="H320" i="9"/>
  <c r="G320" i="9"/>
  <c r="E320" i="9" s="1"/>
  <c r="B320" i="9" s="1"/>
  <c r="F320" i="9"/>
  <c r="H319" i="9"/>
  <c r="E319" i="9" s="1"/>
  <c r="B319" i="9" s="1"/>
  <c r="G319" i="9"/>
  <c r="F319" i="9"/>
  <c r="H318" i="9"/>
  <c r="E318" i="9" s="1"/>
  <c r="G318" i="9"/>
  <c r="F318" i="9"/>
  <c r="H317" i="9"/>
  <c r="G317" i="9"/>
  <c r="F317" i="9"/>
  <c r="F316" i="9"/>
  <c r="F315" i="9"/>
  <c r="F314" i="9"/>
  <c r="H313" i="9"/>
  <c r="G313" i="9"/>
  <c r="E313" i="9" s="1"/>
  <c r="B313" i="9" s="1"/>
  <c r="F313" i="9"/>
  <c r="H312" i="9"/>
  <c r="G312" i="9"/>
  <c r="F312" i="9"/>
  <c r="H311" i="9"/>
  <c r="E311" i="9" s="1"/>
  <c r="B311" i="9" s="1"/>
  <c r="G311" i="9"/>
  <c r="F311" i="9"/>
  <c r="F310" i="9"/>
  <c r="F309" i="9"/>
  <c r="F308" i="9"/>
  <c r="H307" i="9"/>
  <c r="G307" i="9"/>
  <c r="F307" i="9"/>
  <c r="F306" i="9"/>
  <c r="H305" i="9"/>
  <c r="E305" i="9" s="1"/>
  <c r="B305" i="9" s="1"/>
  <c r="G305" i="9"/>
  <c r="F305" i="9"/>
  <c r="H304" i="9"/>
  <c r="E304" i="9" s="1"/>
  <c r="G304" i="9"/>
  <c r="F304" i="9"/>
  <c r="H303" i="9"/>
  <c r="G303" i="9"/>
  <c r="F303" i="9"/>
  <c r="F302" i="9"/>
  <c r="F301" i="9"/>
  <c r="F298" i="9" s="1"/>
  <c r="F300" i="9"/>
  <c r="F299" i="9"/>
  <c r="F297" i="9"/>
  <c r="L296" i="9"/>
  <c r="F296" i="9" s="1"/>
  <c r="H296" i="9"/>
  <c r="F295" i="9"/>
  <c r="I294" i="9"/>
  <c r="E294" i="9" s="1"/>
  <c r="H294" i="9"/>
  <c r="F294" i="9"/>
  <c r="E293" i="9"/>
  <c r="M292" i="9"/>
  <c r="L292" i="9"/>
  <c r="F292" i="9" s="1"/>
  <c r="B292" i="9" s="1"/>
  <c r="E292" i="9"/>
  <c r="M291" i="9"/>
  <c r="L291" i="9"/>
  <c r="E291" i="9"/>
  <c r="M290" i="9"/>
  <c r="F290" i="9" s="1"/>
  <c r="B290" i="9" s="1"/>
  <c r="L290" i="9"/>
  <c r="E290" i="9"/>
  <c r="M289" i="9"/>
  <c r="L289" i="9"/>
  <c r="F289" i="9"/>
  <c r="E289" i="9"/>
  <c r="B289" i="9" s="1"/>
  <c r="M288" i="9"/>
  <c r="L288" i="9"/>
  <c r="F288" i="9" s="1"/>
  <c r="B288" i="9" s="1"/>
  <c r="E288" i="9"/>
  <c r="M287" i="9"/>
  <c r="L287" i="9"/>
  <c r="F287" i="9" s="1"/>
  <c r="B287" i="9" s="1"/>
  <c r="E287" i="9"/>
  <c r="M286" i="9"/>
  <c r="F286" i="9" s="1"/>
  <c r="L286" i="9"/>
  <c r="E286" i="9"/>
  <c r="B286" i="9"/>
  <c r="M285" i="9"/>
  <c r="L285" i="9"/>
  <c r="F285" i="9"/>
  <c r="E285" i="9"/>
  <c r="B285" i="9" s="1"/>
  <c r="M284" i="9"/>
  <c r="L284" i="9"/>
  <c r="F284" i="9" s="1"/>
  <c r="B284" i="9" s="1"/>
  <c r="E284" i="9"/>
  <c r="M283" i="9"/>
  <c r="L283" i="9"/>
  <c r="E283" i="9"/>
  <c r="M282" i="9"/>
  <c r="F282" i="9" s="1"/>
  <c r="B282" i="9" s="1"/>
  <c r="L282" i="9"/>
  <c r="E282" i="9"/>
  <c r="M281" i="9"/>
  <c r="L281" i="9"/>
  <c r="F281" i="9"/>
  <c r="E281" i="9"/>
  <c r="B281" i="9" s="1"/>
  <c r="M280" i="9"/>
  <c r="L280" i="9"/>
  <c r="F280" i="9" s="1"/>
  <c r="B280" i="9" s="1"/>
  <c r="E280" i="9"/>
  <c r="M279" i="9"/>
  <c r="L279" i="9"/>
  <c r="F279" i="9" s="1"/>
  <c r="B279" i="9" s="1"/>
  <c r="E279" i="9"/>
  <c r="M278" i="9"/>
  <c r="L278" i="9"/>
  <c r="F278" i="9" s="1"/>
  <c r="B278" i="9" s="1"/>
  <c r="E278" i="9"/>
  <c r="M277" i="9"/>
  <c r="L277" i="9"/>
  <c r="F277" i="9"/>
  <c r="E277" i="9"/>
  <c r="B277" i="9" s="1"/>
  <c r="M276" i="9"/>
  <c r="L276" i="9"/>
  <c r="F276" i="9" s="1"/>
  <c r="B276" i="9" s="1"/>
  <c r="E276" i="9"/>
  <c r="M275" i="9"/>
  <c r="L275" i="9"/>
  <c r="E275" i="9"/>
  <c r="M274" i="9"/>
  <c r="L274" i="9"/>
  <c r="E274" i="9"/>
  <c r="M273" i="9"/>
  <c r="L273" i="9"/>
  <c r="F273" i="9"/>
  <c r="E273" i="9"/>
  <c r="B273" i="9" s="1"/>
  <c r="M272" i="9"/>
  <c r="L272" i="9"/>
  <c r="F272" i="9" s="1"/>
  <c r="B272" i="9" s="1"/>
  <c r="E272" i="9"/>
  <c r="M271" i="9"/>
  <c r="L271" i="9"/>
  <c r="F271" i="9" s="1"/>
  <c r="B271" i="9" s="1"/>
  <c r="E271" i="9"/>
  <c r="M270" i="9"/>
  <c r="L270" i="9"/>
  <c r="F270" i="9" s="1"/>
  <c r="B270" i="9" s="1"/>
  <c r="E270" i="9"/>
  <c r="M269" i="9"/>
  <c r="L269" i="9"/>
  <c r="F269" i="9"/>
  <c r="E269" i="9"/>
  <c r="B269" i="9" s="1"/>
  <c r="M268" i="9"/>
  <c r="L268" i="9"/>
  <c r="F268" i="9" s="1"/>
  <c r="B268" i="9" s="1"/>
  <c r="E268" i="9"/>
  <c r="M267" i="9"/>
  <c r="L267" i="9"/>
  <c r="E267" i="9"/>
  <c r="M266" i="9"/>
  <c r="L266" i="9"/>
  <c r="E266" i="9"/>
  <c r="M265" i="9"/>
  <c r="L265" i="9"/>
  <c r="F265" i="9"/>
  <c r="E265" i="9"/>
  <c r="B265" i="9" s="1"/>
  <c r="M264" i="9"/>
  <c r="L264" i="9"/>
  <c r="F264" i="9" s="1"/>
  <c r="B264" i="9" s="1"/>
  <c r="E264" i="9"/>
  <c r="M263" i="9"/>
  <c r="L263" i="9"/>
  <c r="F263" i="9" s="1"/>
  <c r="E263" i="9"/>
  <c r="B263" i="9"/>
  <c r="M262" i="9"/>
  <c r="L262" i="9"/>
  <c r="F262" i="9" s="1"/>
  <c r="E262" i="9"/>
  <c r="B262" i="9"/>
  <c r="M261" i="9"/>
  <c r="L261" i="9"/>
  <c r="F261" i="9"/>
  <c r="E261" i="9"/>
  <c r="B261" i="9" s="1"/>
  <c r="M260" i="9"/>
  <c r="L260" i="9"/>
  <c r="F260" i="9" s="1"/>
  <c r="B260" i="9" s="1"/>
  <c r="E260" i="9"/>
  <c r="M259" i="9"/>
  <c r="L259" i="9"/>
  <c r="E259" i="9"/>
  <c r="M258" i="9"/>
  <c r="L258" i="9"/>
  <c r="E258" i="9"/>
  <c r="M257" i="9"/>
  <c r="L257" i="9"/>
  <c r="F257" i="9"/>
  <c r="E257" i="9"/>
  <c r="B257" i="9" s="1"/>
  <c r="M256" i="9"/>
  <c r="L256" i="9"/>
  <c r="F256" i="9" s="1"/>
  <c r="B256" i="9" s="1"/>
  <c r="E256" i="9"/>
  <c r="M255" i="9"/>
  <c r="L255" i="9"/>
  <c r="F255" i="9" s="1"/>
  <c r="B255" i="9" s="1"/>
  <c r="E255" i="9"/>
  <c r="M254" i="9"/>
  <c r="L254" i="9"/>
  <c r="F254" i="9" s="1"/>
  <c r="B254" i="9" s="1"/>
  <c r="E254" i="9"/>
  <c r="M253" i="9"/>
  <c r="L253" i="9"/>
  <c r="F253" i="9"/>
  <c r="E253" i="9"/>
  <c r="B253" i="9" s="1"/>
  <c r="M252" i="9"/>
  <c r="L252" i="9"/>
  <c r="F252" i="9" s="1"/>
  <c r="B252" i="9" s="1"/>
  <c r="E252" i="9"/>
  <c r="M251" i="9"/>
  <c r="L251" i="9"/>
  <c r="E251" i="9"/>
  <c r="M250" i="9"/>
  <c r="L250" i="9"/>
  <c r="E250" i="9"/>
  <c r="M249" i="9"/>
  <c r="L249" i="9"/>
  <c r="F249" i="9"/>
  <c r="E249" i="9"/>
  <c r="B249" i="9" s="1"/>
  <c r="M248" i="9"/>
  <c r="L248" i="9"/>
  <c r="F248" i="9" s="1"/>
  <c r="B248" i="9" s="1"/>
  <c r="E248" i="9"/>
  <c r="M247" i="9"/>
  <c r="L247" i="9"/>
  <c r="F247" i="9" s="1"/>
  <c r="E247" i="9"/>
  <c r="B247" i="9"/>
  <c r="M246" i="9"/>
  <c r="L246" i="9"/>
  <c r="F246" i="9" s="1"/>
  <c r="B246" i="9" s="1"/>
  <c r="E246" i="9"/>
  <c r="M245" i="9"/>
  <c r="L245" i="9"/>
  <c r="F245" i="9"/>
  <c r="E245" i="9"/>
  <c r="B245" i="9" s="1"/>
  <c r="M244" i="9"/>
  <c r="L244" i="9"/>
  <c r="E244" i="9"/>
  <c r="M243" i="9"/>
  <c r="L243" i="9"/>
  <c r="E243" i="9"/>
  <c r="M242" i="9"/>
  <c r="F242" i="9" s="1"/>
  <c r="B242" i="9" s="1"/>
  <c r="L242" i="9"/>
  <c r="E242" i="9"/>
  <c r="M241" i="9"/>
  <c r="F241" i="9" s="1"/>
  <c r="L241" i="9"/>
  <c r="E241" i="9"/>
  <c r="M240" i="9"/>
  <c r="L240" i="9"/>
  <c r="E240" i="9"/>
  <c r="M239" i="9"/>
  <c r="L239" i="9"/>
  <c r="E239" i="9"/>
  <c r="M238" i="9"/>
  <c r="L238" i="9"/>
  <c r="F238" i="9" s="1"/>
  <c r="B238" i="9" s="1"/>
  <c r="E238" i="9"/>
  <c r="M237" i="9"/>
  <c r="F237" i="9" s="1"/>
  <c r="L237" i="9"/>
  <c r="E237" i="9"/>
  <c r="M236" i="9"/>
  <c r="L236" i="9"/>
  <c r="F236" i="9" s="1"/>
  <c r="B236" i="9" s="1"/>
  <c r="E236" i="9"/>
  <c r="M235" i="9"/>
  <c r="L235" i="9"/>
  <c r="E235" i="9"/>
  <c r="M234" i="9"/>
  <c r="F234" i="9" s="1"/>
  <c r="B234" i="9" s="1"/>
  <c r="L234" i="9"/>
  <c r="E234" i="9"/>
  <c r="M233" i="9"/>
  <c r="L233" i="9"/>
  <c r="F233" i="9"/>
  <c r="E233" i="9"/>
  <c r="B233" i="9" s="1"/>
  <c r="M232" i="9"/>
  <c r="L232" i="9"/>
  <c r="F232" i="9" s="1"/>
  <c r="B232" i="9" s="1"/>
  <c r="E232" i="9"/>
  <c r="M231" i="9"/>
  <c r="L231" i="9"/>
  <c r="F231" i="9" s="1"/>
  <c r="E231" i="9"/>
  <c r="B231" i="9"/>
  <c r="M230" i="9"/>
  <c r="F230" i="9" s="1"/>
  <c r="L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B171" i="9"/>
  <c r="H170" i="9"/>
  <c r="G170" i="9"/>
  <c r="F170" i="9"/>
  <c r="E170" i="9"/>
  <c r="B170" i="9" s="1"/>
  <c r="H169" i="9"/>
  <c r="E169" i="9" s="1"/>
  <c r="B169" i="9" s="1"/>
  <c r="G169" i="9"/>
  <c r="F169" i="9"/>
  <c r="H168" i="9"/>
  <c r="G168" i="9"/>
  <c r="E168" i="9" s="1"/>
  <c r="B168" i="9" s="1"/>
  <c r="F168" i="9"/>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F163" i="9"/>
  <c r="B163" i="9"/>
  <c r="H162" i="9"/>
  <c r="G162" i="9"/>
  <c r="F162" i="9"/>
  <c r="E162" i="9"/>
  <c r="B162" i="9" s="1"/>
  <c r="H161" i="9"/>
  <c r="E161" i="9" s="1"/>
  <c r="B161" i="9" s="1"/>
  <c r="G161" i="9"/>
  <c r="F161" i="9"/>
  <c r="H160" i="9"/>
  <c r="G160" i="9"/>
  <c r="E160" i="9" s="1"/>
  <c r="B160" i="9" s="1"/>
  <c r="F160" i="9"/>
  <c r="H159" i="9"/>
  <c r="G159" i="9"/>
  <c r="E159" i="9" s="1"/>
  <c r="B159" i="9" s="1"/>
  <c r="F159" i="9"/>
  <c r="H158" i="9"/>
  <c r="G158" i="9"/>
  <c r="E158" i="9" s="1"/>
  <c r="B158" i="9" s="1"/>
  <c r="F158" i="9"/>
  <c r="H157" i="9"/>
  <c r="E157" i="9" s="1"/>
  <c r="B157" i="9" s="1"/>
  <c r="G157" i="9"/>
  <c r="F157" i="9"/>
  <c r="F156" i="9"/>
  <c r="H155" i="9"/>
  <c r="G155" i="9"/>
  <c r="F155" i="9"/>
  <c r="H154" i="9"/>
  <c r="G154" i="9"/>
  <c r="E154" i="9" s="1"/>
  <c r="B154" i="9" s="1"/>
  <c r="F154" i="9"/>
  <c r="H153" i="9"/>
  <c r="G153" i="9"/>
  <c r="F153" i="9"/>
  <c r="E153" i="9"/>
  <c r="B153" i="9" s="1"/>
  <c r="H152" i="9"/>
  <c r="G152" i="9"/>
  <c r="F152" i="9"/>
  <c r="E152" i="9"/>
  <c r="H151" i="9"/>
  <c r="G151" i="9"/>
  <c r="F151" i="9"/>
  <c r="H150" i="9"/>
  <c r="E150" i="9" s="1"/>
  <c r="B150" i="9" s="1"/>
  <c r="G150" i="9"/>
  <c r="F150" i="9"/>
  <c r="H149" i="9"/>
  <c r="G149" i="9"/>
  <c r="F149" i="9"/>
  <c r="E149" i="9"/>
  <c r="B149" i="9" s="1"/>
  <c r="H148" i="9"/>
  <c r="G148" i="9"/>
  <c r="E148" i="9" s="1"/>
  <c r="B148" i="9" s="1"/>
  <c r="F148" i="9"/>
  <c r="H147" i="9"/>
  <c r="G147" i="9"/>
  <c r="F147" i="9"/>
  <c r="H146" i="9"/>
  <c r="G146" i="9"/>
  <c r="E146" i="9" s="1"/>
  <c r="B146" i="9" s="1"/>
  <c r="F146" i="9"/>
  <c r="H145" i="9"/>
  <c r="G145" i="9"/>
  <c r="F145" i="9"/>
  <c r="E145" i="9"/>
  <c r="B145" i="9" s="1"/>
  <c r="H144" i="9"/>
  <c r="G144" i="9"/>
  <c r="F144" i="9"/>
  <c r="E144" i="9"/>
  <c r="H143" i="9"/>
  <c r="E143" i="9" s="1"/>
  <c r="B143" i="9" s="1"/>
  <c r="G143" i="9"/>
  <c r="F143" i="9"/>
  <c r="H142" i="9"/>
  <c r="G142" i="9"/>
  <c r="E142" i="9" s="1"/>
  <c r="B142" i="9" s="1"/>
  <c r="F142" i="9"/>
  <c r="H141" i="9"/>
  <c r="G141" i="9"/>
  <c r="E141" i="9" s="1"/>
  <c r="B141" i="9" s="1"/>
  <c r="F141" i="9"/>
  <c r="H140" i="9"/>
  <c r="G140" i="9"/>
  <c r="F140" i="9"/>
  <c r="E140" i="9"/>
  <c r="B140" i="9" s="1"/>
  <c r="H139" i="9"/>
  <c r="E139" i="9" s="1"/>
  <c r="B139" i="9" s="1"/>
  <c r="G139" i="9"/>
  <c r="F139" i="9"/>
  <c r="H138" i="9"/>
  <c r="G138" i="9"/>
  <c r="E138" i="9" s="1"/>
  <c r="B138" i="9" s="1"/>
  <c r="F138" i="9"/>
  <c r="H137" i="9"/>
  <c r="G137" i="9"/>
  <c r="E137" i="9" s="1"/>
  <c r="B137" i="9" s="1"/>
  <c r="F137" i="9"/>
  <c r="H136" i="9"/>
  <c r="G136" i="9"/>
  <c r="F136" i="9"/>
  <c r="E136" i="9"/>
  <c r="B136" i="9" s="1"/>
  <c r="H135" i="9"/>
  <c r="E135" i="9" s="1"/>
  <c r="B135" i="9" s="1"/>
  <c r="G135" i="9"/>
  <c r="F135" i="9"/>
  <c r="H134" i="9"/>
  <c r="G134" i="9"/>
  <c r="E134" i="9" s="1"/>
  <c r="B134" i="9" s="1"/>
  <c r="F134" i="9"/>
  <c r="H133" i="9"/>
  <c r="G133" i="9"/>
  <c r="E133" i="9" s="1"/>
  <c r="B133" i="9" s="1"/>
  <c r="F133" i="9"/>
  <c r="H132" i="9"/>
  <c r="G132" i="9"/>
  <c r="F132" i="9"/>
  <c r="E132" i="9"/>
  <c r="B132" i="9" s="1"/>
  <c r="H131" i="9"/>
  <c r="E131" i="9" s="1"/>
  <c r="B131" i="9" s="1"/>
  <c r="G131" i="9"/>
  <c r="F131" i="9"/>
  <c r="H130" i="9"/>
  <c r="G130" i="9"/>
  <c r="E130" i="9" s="1"/>
  <c r="B130" i="9" s="1"/>
  <c r="F130" i="9"/>
  <c r="H129" i="9"/>
  <c r="G129" i="9"/>
  <c r="E129" i="9" s="1"/>
  <c r="B129" i="9" s="1"/>
  <c r="F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E124" i="9"/>
  <c r="B124" i="9" s="1"/>
  <c r="H123" i="9"/>
  <c r="E123" i="9" s="1"/>
  <c r="B123" i="9" s="1"/>
  <c r="G123" i="9"/>
  <c r="F123" i="9"/>
  <c r="H122" i="9"/>
  <c r="G122" i="9"/>
  <c r="E122" i="9" s="1"/>
  <c r="B122" i="9" s="1"/>
  <c r="F122" i="9"/>
  <c r="H121" i="9"/>
  <c r="G121" i="9"/>
  <c r="E121" i="9" s="1"/>
  <c r="B121" i="9" s="1"/>
  <c r="F121" i="9"/>
  <c r="H120" i="9"/>
  <c r="G120" i="9"/>
  <c r="F120" i="9"/>
  <c r="E120" i="9"/>
  <c r="B120" i="9" s="1"/>
  <c r="H119" i="9"/>
  <c r="E119" i="9" s="1"/>
  <c r="B119" i="9" s="1"/>
  <c r="G119" i="9"/>
  <c r="F119" i="9"/>
  <c r="H118" i="9"/>
  <c r="G118" i="9"/>
  <c r="E118" i="9" s="1"/>
  <c r="B118" i="9" s="1"/>
  <c r="F118" i="9"/>
  <c r="H117" i="9"/>
  <c r="G117" i="9"/>
  <c r="E117" i="9" s="1"/>
  <c r="B117" i="9" s="1"/>
  <c r="F117" i="9"/>
  <c r="H116" i="9"/>
  <c r="G116" i="9"/>
  <c r="F116" i="9"/>
  <c r="E116" i="9"/>
  <c r="B116" i="9" s="1"/>
  <c r="H115" i="9"/>
  <c r="E115" i="9" s="1"/>
  <c r="B115" i="9" s="1"/>
  <c r="G115" i="9"/>
  <c r="F115" i="9"/>
  <c r="H114" i="9"/>
  <c r="G114" i="9"/>
  <c r="E114" i="9" s="1"/>
  <c r="B114" i="9" s="1"/>
  <c r="F114" i="9"/>
  <c r="H113" i="9"/>
  <c r="G113" i="9"/>
  <c r="E113" i="9" s="1"/>
  <c r="B113" i="9" s="1"/>
  <c r="F113" i="9"/>
  <c r="H112" i="9"/>
  <c r="G112" i="9"/>
  <c r="F112" i="9"/>
  <c r="E112" i="9"/>
  <c r="B112" i="9" s="1"/>
  <c r="H111" i="9"/>
  <c r="E111" i="9" s="1"/>
  <c r="B111" i="9" s="1"/>
  <c r="G111" i="9"/>
  <c r="F111" i="9"/>
  <c r="H110" i="9"/>
  <c r="G110" i="9"/>
  <c r="E110" i="9" s="1"/>
  <c r="B110" i="9" s="1"/>
  <c r="F110" i="9"/>
  <c r="H109" i="9"/>
  <c r="G109" i="9"/>
  <c r="E109" i="9" s="1"/>
  <c r="B109" i="9" s="1"/>
  <c r="F109" i="9"/>
  <c r="H108" i="9"/>
  <c r="G108" i="9"/>
  <c r="F108" i="9"/>
  <c r="E108" i="9"/>
  <c r="B108" i="9" s="1"/>
  <c r="H107" i="9"/>
  <c r="E107" i="9" s="1"/>
  <c r="B107" i="9" s="1"/>
  <c r="G107" i="9"/>
  <c r="F107" i="9"/>
  <c r="H106" i="9"/>
  <c r="G106" i="9"/>
  <c r="E106" i="9" s="1"/>
  <c r="B106" i="9" s="1"/>
  <c r="F106" i="9"/>
  <c r="H105" i="9"/>
  <c r="G105" i="9"/>
  <c r="E105" i="9" s="1"/>
  <c r="B105" i="9" s="1"/>
  <c r="F105" i="9"/>
  <c r="H104" i="9"/>
  <c r="G104" i="9"/>
  <c r="F104" i="9"/>
  <c r="E104" i="9"/>
  <c r="B104" i="9" s="1"/>
  <c r="H103" i="9"/>
  <c r="E103" i="9" s="1"/>
  <c r="B103" i="9" s="1"/>
  <c r="G103" i="9"/>
  <c r="F103" i="9"/>
  <c r="H102" i="9"/>
  <c r="G102" i="9"/>
  <c r="E102" i="9" s="1"/>
  <c r="B102" i="9" s="1"/>
  <c r="F102" i="9"/>
  <c r="H101" i="9"/>
  <c r="G101" i="9"/>
  <c r="E101" i="9" s="1"/>
  <c r="B101" i="9" s="1"/>
  <c r="F101" i="9"/>
  <c r="H100" i="9"/>
  <c r="G100" i="9"/>
  <c r="F100" i="9"/>
  <c r="E100" i="9"/>
  <c r="B100" i="9" s="1"/>
  <c r="H99" i="9"/>
  <c r="E99" i="9" s="1"/>
  <c r="B99" i="9" s="1"/>
  <c r="G99" i="9"/>
  <c r="F99" i="9"/>
  <c r="H98" i="9"/>
  <c r="G98" i="9"/>
  <c r="E98" i="9" s="1"/>
  <c r="B98" i="9" s="1"/>
  <c r="F98" i="9"/>
  <c r="H97" i="9"/>
  <c r="G97" i="9"/>
  <c r="F97" i="9"/>
  <c r="H96" i="9"/>
  <c r="G96" i="9"/>
  <c r="F96" i="9"/>
  <c r="E96" i="9"/>
  <c r="B96" i="9" s="1"/>
  <c r="H95" i="9"/>
  <c r="E95" i="9" s="1"/>
  <c r="G95" i="9"/>
  <c r="F95" i="9"/>
  <c r="H94" i="9"/>
  <c r="G94" i="9"/>
  <c r="E94" i="9" s="1"/>
  <c r="B94" i="9" s="1"/>
  <c r="F94" i="9"/>
  <c r="H93" i="9"/>
  <c r="G93" i="9"/>
  <c r="E93" i="9" s="1"/>
  <c r="B93" i="9" s="1"/>
  <c r="F93" i="9"/>
  <c r="H92" i="9"/>
  <c r="G92" i="9"/>
  <c r="F92" i="9"/>
  <c r="E92" i="9"/>
  <c r="B92" i="9" s="1"/>
  <c r="H91" i="9"/>
  <c r="E91" i="9" s="1"/>
  <c r="B91" i="9" s="1"/>
  <c r="G91" i="9"/>
  <c r="F91" i="9"/>
  <c r="H90" i="9"/>
  <c r="G90" i="9"/>
  <c r="E90" i="9" s="1"/>
  <c r="B90" i="9" s="1"/>
  <c r="F90" i="9"/>
  <c r="H89" i="9"/>
  <c r="G89" i="9"/>
  <c r="E89" i="9" s="1"/>
  <c r="B89" i="9" s="1"/>
  <c r="F89" i="9"/>
  <c r="H88" i="9"/>
  <c r="G88" i="9"/>
  <c r="E88" i="9" s="1"/>
  <c r="B88" i="9" s="1"/>
  <c r="F88" i="9"/>
  <c r="H87" i="9"/>
  <c r="E87" i="9" s="1"/>
  <c r="B87" i="9" s="1"/>
  <c r="G87" i="9"/>
  <c r="F87" i="9"/>
  <c r="H86" i="9"/>
  <c r="G86" i="9"/>
  <c r="E86" i="9" s="1"/>
  <c r="B86" i="9" s="1"/>
  <c r="F86" i="9"/>
  <c r="H85" i="9"/>
  <c r="G85" i="9"/>
  <c r="E85" i="9" s="1"/>
  <c r="B85" i="9" s="1"/>
  <c r="F85" i="9"/>
  <c r="H84" i="9"/>
  <c r="G84" i="9"/>
  <c r="E84" i="9" s="1"/>
  <c r="B84" i="9" s="1"/>
  <c r="F84" i="9"/>
  <c r="H83" i="9"/>
  <c r="E83" i="9" s="1"/>
  <c r="B83" i="9" s="1"/>
  <c r="G83" i="9"/>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G57" i="9"/>
  <c r="F57" i="9"/>
  <c r="H56" i="9"/>
  <c r="E56" i="9" s="1"/>
  <c r="B56" i="9" s="1"/>
  <c r="G56" i="9"/>
  <c r="F56" i="9"/>
  <c r="H55" i="9"/>
  <c r="G55" i="9"/>
  <c r="E55" i="9" s="1"/>
  <c r="B55" i="9" s="1"/>
  <c r="F55" i="9"/>
  <c r="H54" i="9"/>
  <c r="G54" i="9"/>
  <c r="F54" i="9"/>
  <c r="H53" i="9"/>
  <c r="E53" i="9" s="1"/>
  <c r="B53" i="9" s="1"/>
  <c r="G53" i="9"/>
  <c r="F53" i="9"/>
  <c r="H52" i="9"/>
  <c r="G52" i="9"/>
  <c r="F52" i="9"/>
  <c r="E52" i="9"/>
  <c r="B52" i="9" s="1"/>
  <c r="H51" i="9"/>
  <c r="G51" i="9"/>
  <c r="E51" i="9" s="1"/>
  <c r="B51" i="9" s="1"/>
  <c r="F51" i="9"/>
  <c r="H50" i="9"/>
  <c r="G50" i="9"/>
  <c r="F50" i="9"/>
  <c r="H49" i="9"/>
  <c r="E49" i="9" s="1"/>
  <c r="B49" i="9" s="1"/>
  <c r="G49" i="9"/>
  <c r="F49" i="9"/>
  <c r="H48" i="9"/>
  <c r="E48" i="9" s="1"/>
  <c r="B48" i="9" s="1"/>
  <c r="G48" i="9"/>
  <c r="F48" i="9"/>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F38" i="9"/>
  <c r="H37" i="9"/>
  <c r="E37" i="9" s="1"/>
  <c r="B37" i="9" s="1"/>
  <c r="G37" i="9"/>
  <c r="F37" i="9"/>
  <c r="H36" i="9"/>
  <c r="G36" i="9"/>
  <c r="F36" i="9"/>
  <c r="E36" i="9"/>
  <c r="B36" i="9" s="1"/>
  <c r="H35" i="9"/>
  <c r="G35" i="9"/>
  <c r="F35" i="9"/>
  <c r="H34" i="9"/>
  <c r="G34" i="9"/>
  <c r="F34" i="9"/>
  <c r="H33" i="9"/>
  <c r="E33" i="9" s="1"/>
  <c r="B33" i="9" s="1"/>
  <c r="G33" i="9"/>
  <c r="F33" i="9"/>
  <c r="H32" i="9"/>
  <c r="G32" i="9"/>
  <c r="F32" i="9"/>
  <c r="E32" i="9"/>
  <c r="B32" i="9" s="1"/>
  <c r="H31" i="9"/>
  <c r="G31" i="9"/>
  <c r="E31" i="9" s="1"/>
  <c r="B31" i="9" s="1"/>
  <c r="F31" i="9"/>
  <c r="H30" i="9"/>
  <c r="G30" i="9"/>
  <c r="E30" i="9" s="1"/>
  <c r="B30" i="9" s="1"/>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E296" i="9" s="1"/>
  <c r="B296" i="9" s="1"/>
  <c r="I3" i="9"/>
  <c r="H3" i="9"/>
  <c r="G3" i="9"/>
  <c r="D104" i="8"/>
  <c r="I41" i="3" s="1"/>
  <c r="D97" i="8"/>
  <c r="D92" i="8"/>
  <c r="D87" i="8"/>
  <c r="D82" i="8"/>
  <c r="D77" i="8"/>
  <c r="D72" i="8"/>
  <c r="D67" i="8"/>
  <c r="D62" i="8"/>
  <c r="D57" i="8"/>
  <c r="D51" i="8" s="1"/>
  <c r="C1628" i="1" s="1"/>
  <c r="D52" i="8"/>
  <c r="D46" i="8"/>
  <c r="D37" i="8"/>
  <c r="D27" i="8"/>
  <c r="D25" i="8" s="1"/>
  <c r="C1602" i="1" s="1"/>
  <c r="D18" i="8"/>
  <c r="D8" i="8"/>
  <c r="C1585" i="1" s="1"/>
  <c r="E44" i="7"/>
  <c r="I36" i="3" s="1"/>
  <c r="D44" i="7"/>
  <c r="E39" i="7"/>
  <c r="D39" i="7"/>
  <c r="D38" i="7" s="1"/>
  <c r="E38" i="7"/>
  <c r="E30" i="7"/>
  <c r="D30" i="7"/>
  <c r="D22" i="7" s="1"/>
  <c r="E23" i="7"/>
  <c r="E22" i="7"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F118" i="6" s="1"/>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1485" i="1"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1300" i="1" s="1"/>
  <c r="D296" i="5"/>
  <c r="F295" i="5"/>
  <c r="F294" i="5"/>
  <c r="F293" i="5"/>
  <c r="F292" i="5"/>
  <c r="E291" i="5"/>
  <c r="D291" i="5"/>
  <c r="F291" i="5" s="1"/>
  <c r="F290" i="5"/>
  <c r="F289" i="5"/>
  <c r="F288" i="5"/>
  <c r="F287" i="5"/>
  <c r="F286" i="5"/>
  <c r="F285" i="5"/>
  <c r="F284" i="5"/>
  <c r="F283" i="5"/>
  <c r="F282" i="5"/>
  <c r="F281" i="5"/>
  <c r="F280" i="5"/>
  <c r="F279" i="5"/>
  <c r="F278" i="5"/>
  <c r="E277" i="5"/>
  <c r="D1281" i="1" s="1"/>
  <c r="D277" i="5"/>
  <c r="F276" i="5"/>
  <c r="F275" i="5"/>
  <c r="E274" i="5"/>
  <c r="D1278" i="1" s="1"/>
  <c r="F273" i="5"/>
  <c r="F272" i="5"/>
  <c r="F271" i="5"/>
  <c r="F270" i="5"/>
  <c r="F269" i="5"/>
  <c r="F268" i="5"/>
  <c r="F267" i="5"/>
  <c r="F266" i="5"/>
  <c r="F265" i="5"/>
  <c r="E264" i="5"/>
  <c r="D264" i="5"/>
  <c r="F264" i="5" s="1"/>
  <c r="F263" i="5"/>
  <c r="F262" i="5"/>
  <c r="F261" i="5"/>
  <c r="E260" i="5"/>
  <c r="D1264" i="1" s="1"/>
  <c r="D260" i="5"/>
  <c r="F260" i="5" s="1"/>
  <c r="F259" i="5"/>
  <c r="F258" i="5"/>
  <c r="F257"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F181" i="5" s="1"/>
  <c r="D181" i="5"/>
  <c r="F180" i="5"/>
  <c r="F179" i="5"/>
  <c r="E178" i="5"/>
  <c r="H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E76" i="5"/>
  <c r="D1081" i="1" s="1"/>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E427" i="4"/>
  <c r="F427" i="4" s="1"/>
  <c r="D427" i="4"/>
  <c r="E426" i="4"/>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E308"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E230"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E140" i="4"/>
  <c r="F140" i="4" s="1"/>
  <c r="D140" i="4"/>
  <c r="F139" i="4"/>
  <c r="F138" i="4"/>
  <c r="F137" i="4"/>
  <c r="F136" i="4"/>
  <c r="E135" i="4"/>
  <c r="E134" i="4" s="1"/>
  <c r="D135" i="4"/>
  <c r="D134" i="4" s="1"/>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E74" i="4"/>
  <c r="F74" i="4"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F7" i="4" s="1"/>
  <c r="G41" i="3"/>
  <c r="B41" i="3"/>
  <c r="G40" i="3"/>
  <c r="B40" i="3"/>
  <c r="G39" i="3"/>
  <c r="B39" i="3"/>
  <c r="H38" i="3"/>
  <c r="G38" i="3"/>
  <c r="B38" i="3"/>
  <c r="H36" i="3"/>
  <c r="G36" i="3"/>
  <c r="B36" i="3"/>
  <c r="I35" i="3"/>
  <c r="H35" i="3"/>
  <c r="G35" i="3"/>
  <c r="B35" i="3"/>
  <c r="I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C1683" i="1"/>
  <c r="H1683" i="1" s="1"/>
  <c r="C1682" i="1"/>
  <c r="H1682" i="1" s="1"/>
  <c r="C1681" i="1"/>
  <c r="G1681" i="1" s="1"/>
  <c r="C1680" i="1"/>
  <c r="C1679" i="1"/>
  <c r="H1679" i="1" s="1"/>
  <c r="H1678" i="1"/>
  <c r="G1678" i="1"/>
  <c r="C1678" i="1"/>
  <c r="H1677" i="1"/>
  <c r="G1677" i="1"/>
  <c r="C1677" i="1"/>
  <c r="C1676" i="1"/>
  <c r="C1675" i="1"/>
  <c r="H1675" i="1" s="1"/>
  <c r="H1674" i="1"/>
  <c r="G1674" i="1"/>
  <c r="C1674" i="1"/>
  <c r="H1673" i="1"/>
  <c r="G1673" i="1"/>
  <c r="C1673" i="1"/>
  <c r="C1672" i="1"/>
  <c r="C1671" i="1"/>
  <c r="H1671" i="1" s="1"/>
  <c r="H1670" i="1"/>
  <c r="G1670" i="1"/>
  <c r="C1670" i="1"/>
  <c r="H1669" i="1"/>
  <c r="G1669" i="1"/>
  <c r="C1669" i="1"/>
  <c r="C1668" i="1"/>
  <c r="C1667" i="1"/>
  <c r="H1667" i="1" s="1"/>
  <c r="H1666" i="1"/>
  <c r="G1666" i="1"/>
  <c r="C1666" i="1"/>
  <c r="H1665" i="1"/>
  <c r="G1665" i="1"/>
  <c r="C1665" i="1"/>
  <c r="C1664" i="1"/>
  <c r="C1663" i="1"/>
  <c r="H1663" i="1" s="1"/>
  <c r="H1662" i="1"/>
  <c r="G1662" i="1"/>
  <c r="C1662" i="1"/>
  <c r="H1661" i="1"/>
  <c r="G1661" i="1"/>
  <c r="C1661" i="1"/>
  <c r="C1660" i="1"/>
  <c r="C1659" i="1"/>
  <c r="H1659" i="1" s="1"/>
  <c r="H1658" i="1"/>
  <c r="G1658" i="1"/>
  <c r="C1658" i="1"/>
  <c r="H1657" i="1"/>
  <c r="G1657" i="1"/>
  <c r="C1657" i="1"/>
  <c r="C1656" i="1"/>
  <c r="C1655" i="1"/>
  <c r="H1655" i="1" s="1"/>
  <c r="H1654" i="1"/>
  <c r="G1654" i="1"/>
  <c r="C1654" i="1"/>
  <c r="H1653" i="1"/>
  <c r="G1653" i="1"/>
  <c r="C1653" i="1"/>
  <c r="C1652" i="1"/>
  <c r="C1651" i="1"/>
  <c r="H1651" i="1" s="1"/>
  <c r="H1650" i="1"/>
  <c r="G1650" i="1"/>
  <c r="C1650" i="1"/>
  <c r="H1649" i="1"/>
  <c r="G1649" i="1"/>
  <c r="C1649" i="1"/>
  <c r="C1648" i="1"/>
  <c r="C1647" i="1"/>
  <c r="H1647" i="1" s="1"/>
  <c r="H1646" i="1"/>
  <c r="G1646" i="1"/>
  <c r="C1646" i="1"/>
  <c r="H1645" i="1"/>
  <c r="G1645" i="1"/>
  <c r="C1645" i="1"/>
  <c r="C1644" i="1"/>
  <c r="C1643" i="1"/>
  <c r="H1643" i="1" s="1"/>
  <c r="H1642" i="1"/>
  <c r="G1642" i="1"/>
  <c r="C1642" i="1"/>
  <c r="H1641" i="1"/>
  <c r="G1641" i="1"/>
  <c r="C1641" i="1"/>
  <c r="C1640" i="1"/>
  <c r="C1639" i="1"/>
  <c r="H1639" i="1" s="1"/>
  <c r="C1638" i="1"/>
  <c r="H1638" i="1" s="1"/>
  <c r="H1637" i="1"/>
  <c r="G1637" i="1"/>
  <c r="C1637" i="1"/>
  <c r="C1636" i="1"/>
  <c r="C1635" i="1"/>
  <c r="H1635" i="1" s="1"/>
  <c r="H1633" i="1"/>
  <c r="G1633" i="1"/>
  <c r="C1633" i="1"/>
  <c r="C1632" i="1"/>
  <c r="C1631" i="1"/>
  <c r="H1631" i="1" s="1"/>
  <c r="H1630" i="1"/>
  <c r="G1630" i="1"/>
  <c r="C1630" i="1"/>
  <c r="H1629" i="1"/>
  <c r="G1629" i="1"/>
  <c r="C1629" i="1"/>
  <c r="C1627" i="1"/>
  <c r="H1627" i="1" s="1"/>
  <c r="H1626" i="1"/>
  <c r="G1626" i="1"/>
  <c r="C1626" i="1"/>
  <c r="H1625" i="1"/>
  <c r="G1625" i="1"/>
  <c r="C1625" i="1"/>
  <c r="C1624" i="1"/>
  <c r="C1623" i="1"/>
  <c r="H1623" i="1" s="1"/>
  <c r="C1620" i="1"/>
  <c r="C1619" i="1"/>
  <c r="H1619" i="1" s="1"/>
  <c r="H1618" i="1"/>
  <c r="G1618" i="1"/>
  <c r="C1618" i="1"/>
  <c r="H1617" i="1"/>
  <c r="G1617" i="1"/>
  <c r="C1617" i="1"/>
  <c r="C1616" i="1"/>
  <c r="C1615" i="1"/>
  <c r="H1615" i="1" s="1"/>
  <c r="H1614" i="1"/>
  <c r="G1614" i="1"/>
  <c r="C1614" i="1"/>
  <c r="H1613" i="1"/>
  <c r="G1613" i="1"/>
  <c r="C1613" i="1"/>
  <c r="C1612" i="1"/>
  <c r="H1612" i="1" s="1"/>
  <c r="C1611" i="1"/>
  <c r="H1610" i="1"/>
  <c r="G1610" i="1"/>
  <c r="C1610" i="1"/>
  <c r="H1609" i="1"/>
  <c r="G1609" i="1"/>
  <c r="C1609" i="1"/>
  <c r="G1608" i="1"/>
  <c r="C1608" i="1"/>
  <c r="H1608" i="1" s="1"/>
  <c r="C1607" i="1"/>
  <c r="C1606" i="1"/>
  <c r="G1606" i="1" s="1"/>
  <c r="C1605" i="1"/>
  <c r="G1605" i="1" s="1"/>
  <c r="C1603" i="1"/>
  <c r="H1601" i="1"/>
  <c r="G1601" i="1"/>
  <c r="C1601" i="1"/>
  <c r="G1600" i="1"/>
  <c r="C1600" i="1"/>
  <c r="H1600" i="1" s="1"/>
  <c r="C1599" i="1"/>
  <c r="H1598" i="1"/>
  <c r="G1598" i="1"/>
  <c r="C1598" i="1"/>
  <c r="H1597" i="1"/>
  <c r="G1597" i="1"/>
  <c r="C1597" i="1"/>
  <c r="C1596" i="1"/>
  <c r="H1596" i="1" s="1"/>
  <c r="C1595" i="1"/>
  <c r="H1594" i="1"/>
  <c r="G1594" i="1"/>
  <c r="C1594" i="1"/>
  <c r="H1593" i="1"/>
  <c r="G1593" i="1"/>
  <c r="C1593" i="1"/>
  <c r="G1592" i="1"/>
  <c r="C1592" i="1"/>
  <c r="H1592" i="1" s="1"/>
  <c r="C1591" i="1"/>
  <c r="H1590" i="1"/>
  <c r="G1590" i="1"/>
  <c r="C1590" i="1"/>
  <c r="H1589" i="1"/>
  <c r="G1589" i="1"/>
  <c r="C1589" i="1"/>
  <c r="C1588" i="1"/>
  <c r="H1588" i="1" s="1"/>
  <c r="C1587" i="1"/>
  <c r="C1586" i="1"/>
  <c r="G1586" i="1" s="1"/>
  <c r="G1584" i="1"/>
  <c r="C1584" i="1"/>
  <c r="H1584" i="1" s="1"/>
  <c r="H1582" i="1"/>
  <c r="G1582" i="1"/>
  <c r="C1582" i="1"/>
  <c r="J1581" i="1"/>
  <c r="D1581" i="1"/>
  <c r="C1581" i="1"/>
  <c r="H1580" i="1"/>
  <c r="G1580" i="1"/>
  <c r="D1580" i="1"/>
  <c r="J1580" i="1" s="1"/>
  <c r="C1580" i="1"/>
  <c r="J1579" i="1"/>
  <c r="D1579" i="1"/>
  <c r="C1579" i="1"/>
  <c r="H1578" i="1"/>
  <c r="G1578" i="1"/>
  <c r="D1578" i="1"/>
  <c r="J1578" i="1" s="1"/>
  <c r="C1578" i="1"/>
  <c r="H1577" i="1"/>
  <c r="G1577" i="1"/>
  <c r="D1577" i="1"/>
  <c r="C1577" i="1"/>
  <c r="J1576" i="1"/>
  <c r="D1576" i="1"/>
  <c r="C1576" i="1"/>
  <c r="H1575" i="1"/>
  <c r="G1575" i="1"/>
  <c r="D1575" i="1"/>
  <c r="J1575" i="1" s="1"/>
  <c r="C1575" i="1"/>
  <c r="J1574" i="1"/>
  <c r="D1574" i="1"/>
  <c r="C1574" i="1"/>
  <c r="H1573" i="1"/>
  <c r="G1573" i="1"/>
  <c r="D1573" i="1"/>
  <c r="J1573" i="1" s="1"/>
  <c r="C1573" i="1"/>
  <c r="H1572" i="1"/>
  <c r="G1572" i="1"/>
  <c r="D1572" i="1"/>
  <c r="C1572" i="1"/>
  <c r="H1571" i="1"/>
  <c r="G1571" i="1"/>
  <c r="D1571" i="1"/>
  <c r="C1571" i="1"/>
  <c r="J1570" i="1"/>
  <c r="D1570" i="1"/>
  <c r="C1570" i="1"/>
  <c r="H1569" i="1"/>
  <c r="G1569" i="1"/>
  <c r="D1569" i="1"/>
  <c r="J1569" i="1" s="1"/>
  <c r="C1569" i="1"/>
  <c r="J1568" i="1"/>
  <c r="D1568" i="1"/>
  <c r="C1568" i="1"/>
  <c r="H1567" i="1"/>
  <c r="G1567" i="1"/>
  <c r="D1567" i="1"/>
  <c r="J1567" i="1" s="1"/>
  <c r="C1567" i="1"/>
  <c r="J1566" i="1"/>
  <c r="D1566" i="1"/>
  <c r="C1566" i="1"/>
  <c r="H1565" i="1"/>
  <c r="G1565" i="1"/>
  <c r="D1565" i="1"/>
  <c r="J1565" i="1" s="1"/>
  <c r="C1565" i="1"/>
  <c r="J1564" i="1"/>
  <c r="D1564" i="1"/>
  <c r="C1564" i="1"/>
  <c r="D1563" i="1"/>
  <c r="C1563" i="1"/>
  <c r="H1562" i="1"/>
  <c r="G1562" i="1"/>
  <c r="D1562" i="1"/>
  <c r="J1562" i="1" s="1"/>
  <c r="C1562" i="1"/>
  <c r="D1561" i="1"/>
  <c r="J1561" i="1" s="1"/>
  <c r="C1561" i="1"/>
  <c r="H1560" i="1"/>
  <c r="G1560" i="1"/>
  <c r="D1560" i="1"/>
  <c r="J1560" i="1" s="1"/>
  <c r="C1560" i="1"/>
  <c r="D1559" i="1"/>
  <c r="J1559" i="1" s="1"/>
  <c r="C1559" i="1"/>
  <c r="H1558" i="1"/>
  <c r="G1558" i="1"/>
  <c r="D1558" i="1"/>
  <c r="J1558" i="1" s="1"/>
  <c r="C1558" i="1"/>
  <c r="D1557" i="1"/>
  <c r="J1557" i="1" s="1"/>
  <c r="C1557" i="1"/>
  <c r="D1556" i="1"/>
  <c r="C1556" i="1"/>
  <c r="D1555" i="1"/>
  <c r="C1555" i="1"/>
  <c r="H1554" i="1"/>
  <c r="G1554" i="1"/>
  <c r="D1554" i="1"/>
  <c r="J1554" i="1" s="1"/>
  <c r="C1554" i="1"/>
  <c r="D1553" i="1"/>
  <c r="J1553" i="1" s="1"/>
  <c r="C1553" i="1"/>
  <c r="H1552" i="1"/>
  <c r="G1552" i="1"/>
  <c r="D1552" i="1"/>
  <c r="J1552" i="1" s="1"/>
  <c r="C1552" i="1"/>
  <c r="D1551" i="1"/>
  <c r="J1551" i="1" s="1"/>
  <c r="C1551" i="1"/>
  <c r="H1550" i="1"/>
  <c r="G1550" i="1"/>
  <c r="D1550" i="1"/>
  <c r="J1550" i="1" s="1"/>
  <c r="C1550" i="1"/>
  <c r="D1549" i="1"/>
  <c r="J1549" i="1" s="1"/>
  <c r="C1549" i="1"/>
  <c r="H1548" i="1"/>
  <c r="G1548" i="1"/>
  <c r="D1548" i="1"/>
  <c r="J1548" i="1" s="1"/>
  <c r="C1548" i="1"/>
  <c r="J1547" i="1"/>
  <c r="D1547" i="1"/>
  <c r="C1547" i="1"/>
  <c r="G1547" i="1" s="1"/>
  <c r="D1546" i="1"/>
  <c r="J1546" i="1" s="1"/>
  <c r="C1546" i="1"/>
  <c r="D1545" i="1"/>
  <c r="C1545" i="1"/>
  <c r="H1545" i="1" s="1"/>
  <c r="D1544" i="1"/>
  <c r="J1544" i="1" s="1"/>
  <c r="C1544" i="1"/>
  <c r="D1543" i="1"/>
  <c r="C1543" i="1"/>
  <c r="H1543" i="1" s="1"/>
  <c r="D1542" i="1"/>
  <c r="J1542" i="1" s="1"/>
  <c r="C1542" i="1"/>
  <c r="D1541" i="1"/>
  <c r="C1541" i="1"/>
  <c r="H1541" i="1" s="1"/>
  <c r="D1540" i="1"/>
  <c r="C1540" i="1"/>
  <c r="G1540" i="1" s="1"/>
  <c r="H1539" i="1"/>
  <c r="D1539" i="1"/>
  <c r="C1539" i="1"/>
  <c r="G1539" i="1" s="1"/>
  <c r="H1536" i="1"/>
  <c r="D1536" i="1"/>
  <c r="C1536" i="1"/>
  <c r="G1536" i="1" s="1"/>
  <c r="D1535" i="1"/>
  <c r="C1535" i="1"/>
  <c r="G1535" i="1" s="1"/>
  <c r="D1534" i="1"/>
  <c r="C1534" i="1"/>
  <c r="G1534" i="1" s="1"/>
  <c r="H1533" i="1"/>
  <c r="D1533" i="1"/>
  <c r="C1533" i="1"/>
  <c r="G1533" i="1" s="1"/>
  <c r="H1532" i="1"/>
  <c r="D1532" i="1"/>
  <c r="C1532" i="1"/>
  <c r="G1532" i="1" s="1"/>
  <c r="D1531" i="1"/>
  <c r="C1531" i="1"/>
  <c r="G1531" i="1" s="1"/>
  <c r="D1530" i="1"/>
  <c r="C1530" i="1"/>
  <c r="G1530" i="1" s="1"/>
  <c r="H1529" i="1"/>
  <c r="D1529" i="1"/>
  <c r="C1529" i="1"/>
  <c r="G1529" i="1" s="1"/>
  <c r="H1528" i="1"/>
  <c r="D1528" i="1"/>
  <c r="C1528" i="1"/>
  <c r="G1528" i="1" s="1"/>
  <c r="D1527" i="1"/>
  <c r="C1527" i="1"/>
  <c r="G1527" i="1" s="1"/>
  <c r="D1526" i="1"/>
  <c r="C1526" i="1"/>
  <c r="G1526" i="1" s="1"/>
  <c r="D1525" i="1"/>
  <c r="H1524" i="1"/>
  <c r="D1524" i="1"/>
  <c r="C1524" i="1"/>
  <c r="G1524" i="1" s="1"/>
  <c r="D1523" i="1"/>
  <c r="C1523" i="1"/>
  <c r="G1523" i="1" s="1"/>
  <c r="D1522" i="1"/>
  <c r="C1522" i="1"/>
  <c r="G1522" i="1" s="1"/>
  <c r="H1521" i="1"/>
  <c r="D1521" i="1"/>
  <c r="C1521" i="1"/>
  <c r="G1521" i="1" s="1"/>
  <c r="H1520" i="1"/>
  <c r="D1520" i="1"/>
  <c r="C1520" i="1"/>
  <c r="G1520" i="1" s="1"/>
  <c r="D1519" i="1"/>
  <c r="C1519" i="1"/>
  <c r="G1519" i="1" s="1"/>
  <c r="D1518" i="1"/>
  <c r="C1518" i="1"/>
  <c r="G1518" i="1" s="1"/>
  <c r="H1517" i="1"/>
  <c r="D1517" i="1"/>
  <c r="C1517" i="1"/>
  <c r="G1517" i="1" s="1"/>
  <c r="H1516" i="1"/>
  <c r="D1516" i="1"/>
  <c r="C1516" i="1"/>
  <c r="G1516" i="1" s="1"/>
  <c r="D1515" i="1"/>
  <c r="C1515" i="1"/>
  <c r="G1515" i="1" s="1"/>
  <c r="D1514" i="1"/>
  <c r="C1514" i="1"/>
  <c r="G1514" i="1" s="1"/>
  <c r="H1513" i="1"/>
  <c r="D1513" i="1"/>
  <c r="C1513" i="1"/>
  <c r="G1513" i="1" s="1"/>
  <c r="H1512" i="1"/>
  <c r="D1512" i="1"/>
  <c r="C1512" i="1"/>
  <c r="G1512" i="1" s="1"/>
  <c r="D1511" i="1"/>
  <c r="C1511" i="1"/>
  <c r="G1511" i="1" s="1"/>
  <c r="C1510" i="1"/>
  <c r="H1509" i="1"/>
  <c r="D1509" i="1"/>
  <c r="C1509" i="1"/>
  <c r="G1509" i="1" s="1"/>
  <c r="H1508" i="1"/>
  <c r="D1508" i="1"/>
  <c r="C1508" i="1"/>
  <c r="G1508" i="1" s="1"/>
  <c r="D1507" i="1"/>
  <c r="C1507" i="1"/>
  <c r="G1507" i="1" s="1"/>
  <c r="D1506" i="1"/>
  <c r="C1506" i="1"/>
  <c r="G1506" i="1" s="1"/>
  <c r="H1505" i="1"/>
  <c r="D1505" i="1"/>
  <c r="C1505" i="1"/>
  <c r="G1505" i="1" s="1"/>
  <c r="H1504" i="1"/>
  <c r="D1504" i="1"/>
  <c r="C1504" i="1"/>
  <c r="G1504" i="1" s="1"/>
  <c r="D1503" i="1"/>
  <c r="C1503" i="1"/>
  <c r="G1503" i="1" s="1"/>
  <c r="D1502" i="1"/>
  <c r="C1502" i="1"/>
  <c r="G1502" i="1" s="1"/>
  <c r="H1501" i="1"/>
  <c r="D1501" i="1"/>
  <c r="C1501" i="1"/>
  <c r="G1501" i="1" s="1"/>
  <c r="H1500" i="1"/>
  <c r="D1500" i="1"/>
  <c r="C1500" i="1"/>
  <c r="G1500" i="1" s="1"/>
  <c r="D1499" i="1"/>
  <c r="C1499" i="1"/>
  <c r="G1499" i="1" s="1"/>
  <c r="D1498" i="1"/>
  <c r="C1498" i="1"/>
  <c r="G1498" i="1" s="1"/>
  <c r="H1497" i="1"/>
  <c r="D1497" i="1"/>
  <c r="C1497" i="1"/>
  <c r="G1497" i="1" s="1"/>
  <c r="H1496" i="1"/>
  <c r="D1496" i="1"/>
  <c r="C1496" i="1"/>
  <c r="G1496" i="1" s="1"/>
  <c r="D1495" i="1"/>
  <c r="C1495" i="1"/>
  <c r="G1495" i="1" s="1"/>
  <c r="D1494" i="1"/>
  <c r="C1494" i="1"/>
  <c r="G1494" i="1" s="1"/>
  <c r="H1493" i="1"/>
  <c r="D1493" i="1"/>
  <c r="C1493" i="1"/>
  <c r="G1493" i="1" s="1"/>
  <c r="H1492" i="1"/>
  <c r="D1492" i="1"/>
  <c r="C1492" i="1"/>
  <c r="G1492" i="1" s="1"/>
  <c r="D1491" i="1"/>
  <c r="C1491" i="1"/>
  <c r="G1491" i="1" s="1"/>
  <c r="D1490" i="1"/>
  <c r="C1490" i="1"/>
  <c r="G1490" i="1" s="1"/>
  <c r="H1489" i="1"/>
  <c r="D1489" i="1"/>
  <c r="C1489" i="1"/>
  <c r="G1489" i="1" s="1"/>
  <c r="H1488" i="1"/>
  <c r="D1488" i="1"/>
  <c r="C1488" i="1"/>
  <c r="G1488" i="1" s="1"/>
  <c r="D1487" i="1"/>
  <c r="C1487" i="1"/>
  <c r="G1487" i="1" s="1"/>
  <c r="D1486" i="1"/>
  <c r="C1486" i="1"/>
  <c r="G1486" i="1" s="1"/>
  <c r="C1485" i="1"/>
  <c r="G1485" i="1" s="1"/>
  <c r="D1484" i="1"/>
  <c r="C1484" i="1"/>
  <c r="G1484" i="1" s="1"/>
  <c r="D1483" i="1"/>
  <c r="C1483" i="1"/>
  <c r="G1483" i="1" s="1"/>
  <c r="H1482" i="1"/>
  <c r="D1482" i="1"/>
  <c r="C1482" i="1"/>
  <c r="G1482" i="1" s="1"/>
  <c r="H1481" i="1"/>
  <c r="D1481" i="1"/>
  <c r="C1481" i="1"/>
  <c r="G1481" i="1" s="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C1401" i="1"/>
  <c r="D1400" i="1"/>
  <c r="C1400" i="1"/>
  <c r="H1399" i="1"/>
  <c r="G1399" i="1"/>
  <c r="D1399" i="1"/>
  <c r="C1399" i="1"/>
  <c r="D1398" i="1"/>
  <c r="C1398" i="1"/>
  <c r="D1397" i="1"/>
  <c r="G1397" i="1" s="1"/>
  <c r="C1397" i="1"/>
  <c r="H1397" i="1" s="1"/>
  <c r="D1396" i="1"/>
  <c r="G1396" i="1" s="1"/>
  <c r="C1396" i="1"/>
  <c r="D1395" i="1"/>
  <c r="G1395" i="1" s="1"/>
  <c r="C1395" i="1"/>
  <c r="D1394" i="1"/>
  <c r="G1394" i="1" s="1"/>
  <c r="C1394" i="1"/>
  <c r="G1393" i="1"/>
  <c r="D1393" i="1"/>
  <c r="C1393" i="1"/>
  <c r="H1393" i="1" s="1"/>
  <c r="H1392" i="1"/>
  <c r="G1392" i="1"/>
  <c r="D1392" i="1"/>
  <c r="C1392" i="1"/>
  <c r="H1391" i="1"/>
  <c r="G1391" i="1"/>
  <c r="D1391" i="1"/>
  <c r="C1391" i="1"/>
  <c r="H1390" i="1"/>
  <c r="G1390" i="1"/>
  <c r="D1390" i="1"/>
  <c r="C1390" i="1"/>
  <c r="D1389" i="1"/>
  <c r="C1389" i="1"/>
  <c r="D1388" i="1"/>
  <c r="G1388" i="1" s="1"/>
  <c r="C1388" i="1"/>
  <c r="H1388" i="1" s="1"/>
  <c r="D1387" i="1"/>
  <c r="G1387" i="1" s="1"/>
  <c r="C1387" i="1"/>
  <c r="H1387" i="1" s="1"/>
  <c r="G1386" i="1"/>
  <c r="D1386" i="1"/>
  <c r="C1386" i="1"/>
  <c r="H1386" i="1" s="1"/>
  <c r="D1385" i="1"/>
  <c r="G1385" i="1" s="1"/>
  <c r="C1385" i="1"/>
  <c r="D1384" i="1"/>
  <c r="G1384" i="1" s="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H1329" i="1"/>
  <c r="D1329" i="1"/>
  <c r="G1329" i="1" s="1"/>
  <c r="C1329"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H1322" i="1"/>
  <c r="D1322" i="1"/>
  <c r="G1322" i="1" s="1"/>
  <c r="C1322" i="1"/>
  <c r="H1321" i="1"/>
  <c r="D1321" i="1"/>
  <c r="G1321" i="1" s="1"/>
  <c r="C1321" i="1"/>
  <c r="H1320" i="1"/>
  <c r="D1320" i="1"/>
  <c r="G1320" i="1" s="1"/>
  <c r="C1320" i="1"/>
  <c r="H1319" i="1"/>
  <c r="D1319" i="1"/>
  <c r="G1319" i="1" s="1"/>
  <c r="C1319" i="1"/>
  <c r="H1318" i="1"/>
  <c r="D1318" i="1"/>
  <c r="G1318" i="1" s="1"/>
  <c r="C1318" i="1"/>
  <c r="H1317" i="1"/>
  <c r="D1317" i="1"/>
  <c r="G1317" i="1" s="1"/>
  <c r="C1317" i="1"/>
  <c r="H1316" i="1"/>
  <c r="D1316" i="1"/>
  <c r="G1316" i="1" s="1"/>
  <c r="C1316" i="1"/>
  <c r="H1315" i="1"/>
  <c r="D1315" i="1"/>
  <c r="G1315" i="1" s="1"/>
  <c r="C1315" i="1"/>
  <c r="D1314" i="1"/>
  <c r="G1314" i="1" s="1"/>
  <c r="C1314" i="1"/>
  <c r="H1313" i="1"/>
  <c r="D1313" i="1"/>
  <c r="G1313" i="1" s="1"/>
  <c r="C1313" i="1"/>
  <c r="H1312" i="1"/>
  <c r="D1312" i="1"/>
  <c r="G1312" i="1" s="1"/>
  <c r="C1312" i="1"/>
  <c r="H1311" i="1"/>
  <c r="D1311" i="1"/>
  <c r="G1311" i="1" s="1"/>
  <c r="C1311" i="1"/>
  <c r="H1310" i="1"/>
  <c r="D1310" i="1"/>
  <c r="G1310" i="1" s="1"/>
  <c r="C1310" i="1"/>
  <c r="D1309" i="1"/>
  <c r="G1309" i="1" s="1"/>
  <c r="C1309" i="1"/>
  <c r="H1308" i="1"/>
  <c r="D1308" i="1"/>
  <c r="G1308" i="1" s="1"/>
  <c r="C1308" i="1"/>
  <c r="H1307" i="1"/>
  <c r="D1307" i="1"/>
  <c r="C1307" i="1"/>
  <c r="H1306" i="1"/>
  <c r="D1306" i="1"/>
  <c r="G1306" i="1" s="1"/>
  <c r="C1306" i="1"/>
  <c r="D1305" i="1"/>
  <c r="G1305" i="1" s="1"/>
  <c r="C1305" i="1"/>
  <c r="H1304" i="1"/>
  <c r="D1304" i="1"/>
  <c r="G1304" i="1" s="1"/>
  <c r="C1304" i="1"/>
  <c r="H1303" i="1"/>
  <c r="D1303" i="1"/>
  <c r="G1303" i="1" s="1"/>
  <c r="C1303" i="1"/>
  <c r="H1302" i="1"/>
  <c r="D1302" i="1"/>
  <c r="G1302" i="1" s="1"/>
  <c r="C1302" i="1"/>
  <c r="D1301" i="1"/>
  <c r="G1301" i="1" s="1"/>
  <c r="C1301" i="1"/>
  <c r="C1300" i="1"/>
  <c r="H1299" i="1"/>
  <c r="D1299" i="1"/>
  <c r="C1299" i="1"/>
  <c r="H1298" i="1"/>
  <c r="D1298" i="1"/>
  <c r="G1298" i="1" s="1"/>
  <c r="C1298" i="1"/>
  <c r="D1297" i="1"/>
  <c r="G1297" i="1" s="1"/>
  <c r="C1297" i="1"/>
  <c r="D1296" i="1"/>
  <c r="C1296" i="1"/>
  <c r="H1296" i="1" s="1"/>
  <c r="D1295" i="1"/>
  <c r="H1295" i="1" s="1"/>
  <c r="C1295" i="1"/>
  <c r="D1294" i="1"/>
  <c r="G1294" i="1" s="1"/>
  <c r="C1294" i="1"/>
  <c r="D1293" i="1"/>
  <c r="C1293" i="1"/>
  <c r="H1293" i="1" s="1"/>
  <c r="D1292" i="1"/>
  <c r="C1292" i="1"/>
  <c r="D1291" i="1"/>
  <c r="H1291" i="1" s="1"/>
  <c r="C1291" i="1"/>
  <c r="D1290" i="1"/>
  <c r="G1290" i="1" s="1"/>
  <c r="C1290" i="1"/>
  <c r="D1289" i="1"/>
  <c r="C1289" i="1"/>
  <c r="H1289" i="1" s="1"/>
  <c r="D1288" i="1"/>
  <c r="C1288" i="1"/>
  <c r="H1287" i="1"/>
  <c r="D1287" i="1"/>
  <c r="C1287" i="1"/>
  <c r="D1286" i="1"/>
  <c r="G1286" i="1" s="1"/>
  <c r="C1286" i="1"/>
  <c r="D1285" i="1"/>
  <c r="C1285" i="1"/>
  <c r="D1284" i="1"/>
  <c r="C1284" i="1"/>
  <c r="H1284" i="1" s="1"/>
  <c r="D1283" i="1"/>
  <c r="H1283" i="1" s="1"/>
  <c r="C1283" i="1"/>
  <c r="H1282" i="1"/>
  <c r="D1282" i="1"/>
  <c r="G1282" i="1" s="1"/>
  <c r="C1282" i="1"/>
  <c r="C1281" i="1"/>
  <c r="D1280" i="1"/>
  <c r="C1280" i="1"/>
  <c r="H1280" i="1" s="1"/>
  <c r="H1279" i="1"/>
  <c r="D1279" i="1"/>
  <c r="C1279" i="1"/>
  <c r="D1277" i="1"/>
  <c r="G1277" i="1" s="1"/>
  <c r="C1277" i="1"/>
  <c r="H1276" i="1"/>
  <c r="D1276" i="1"/>
  <c r="G1276" i="1" s="1"/>
  <c r="C1276" i="1"/>
  <c r="D1275" i="1"/>
  <c r="G1275" i="1" s="1"/>
  <c r="C1275" i="1"/>
  <c r="D1274" i="1"/>
  <c r="C1274" i="1"/>
  <c r="H1274" i="1" s="1"/>
  <c r="H1273" i="1"/>
  <c r="D1273" i="1"/>
  <c r="C1273" i="1"/>
  <c r="H1272" i="1"/>
  <c r="D1272" i="1"/>
  <c r="G1272" i="1" s="1"/>
  <c r="C1272" i="1"/>
  <c r="D1271" i="1"/>
  <c r="G1271" i="1" s="1"/>
  <c r="C1271" i="1"/>
  <c r="H1271" i="1" s="1"/>
  <c r="D1270" i="1"/>
  <c r="C1270" i="1"/>
  <c r="D1269" i="1"/>
  <c r="C1269" i="1"/>
  <c r="H1269" i="1" s="1"/>
  <c r="D1268" i="1"/>
  <c r="D1267" i="1"/>
  <c r="G1267" i="1" s="1"/>
  <c r="C1267" i="1"/>
  <c r="D1266" i="1"/>
  <c r="G1266" i="1" s="1"/>
  <c r="C1266" i="1"/>
  <c r="H1265" i="1"/>
  <c r="D1265" i="1"/>
  <c r="G1265" i="1" s="1"/>
  <c r="C1265" i="1"/>
  <c r="C1264" i="1"/>
  <c r="H1263" i="1"/>
  <c r="D1263" i="1"/>
  <c r="G1263" i="1" s="1"/>
  <c r="C1263" i="1"/>
  <c r="H1262" i="1"/>
  <c r="D1262" i="1"/>
  <c r="G1262" i="1" s="1"/>
  <c r="C1262" i="1"/>
  <c r="H1261" i="1"/>
  <c r="D1261" i="1"/>
  <c r="G1261" i="1" s="1"/>
  <c r="C1261" i="1"/>
  <c r="C1260" i="1"/>
  <c r="C1259" i="1"/>
  <c r="H1258" i="1"/>
  <c r="D1258" i="1"/>
  <c r="G1258" i="1" s="1"/>
  <c r="C1258" i="1"/>
  <c r="H1257" i="1"/>
  <c r="D1257" i="1"/>
  <c r="G1257" i="1" s="1"/>
  <c r="C1257" i="1"/>
  <c r="D1256" i="1"/>
  <c r="G1256" i="1" s="1"/>
  <c r="C1256"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H1223" i="1"/>
  <c r="D1223" i="1"/>
  <c r="G1223" i="1" s="1"/>
  <c r="C1223" i="1"/>
  <c r="H1222" i="1"/>
  <c r="D1222" i="1"/>
  <c r="G1222" i="1" s="1"/>
  <c r="C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H1215"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D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D1187" i="1"/>
  <c r="G1187" i="1" s="1"/>
  <c r="C1187" i="1"/>
  <c r="D1186" i="1"/>
  <c r="G1186" i="1" s="1"/>
  <c r="C1186" i="1"/>
  <c r="D1185" i="1"/>
  <c r="G1185" i="1" s="1"/>
  <c r="C1185" i="1"/>
  <c r="H1184" i="1"/>
  <c r="D1184" i="1"/>
  <c r="G1184" i="1" s="1"/>
  <c r="C1184" i="1"/>
  <c r="H1183" i="1"/>
  <c r="D1183" i="1"/>
  <c r="G1183" i="1" s="1"/>
  <c r="C1183" i="1"/>
  <c r="D1179" i="1"/>
  <c r="G1179" i="1" s="1"/>
  <c r="C1179" i="1"/>
  <c r="H1178" i="1"/>
  <c r="D1178" i="1"/>
  <c r="G1178" i="1" s="1"/>
  <c r="C1178" i="1"/>
  <c r="H1177" i="1"/>
  <c r="D1177" i="1"/>
  <c r="G1177" i="1" s="1"/>
  <c r="C1177" i="1"/>
  <c r="D1176" i="1"/>
  <c r="G1176" i="1" s="1"/>
  <c r="C1176" i="1"/>
  <c r="H1175" i="1"/>
  <c r="D1175" i="1"/>
  <c r="G1175" i="1" s="1"/>
  <c r="C1175" i="1"/>
  <c r="H1174" i="1"/>
  <c r="D1174" i="1"/>
  <c r="G1174" i="1" s="1"/>
  <c r="C1174" i="1"/>
  <c r="H1173" i="1"/>
  <c r="D1173" i="1"/>
  <c r="G1173" i="1" s="1"/>
  <c r="C1173" i="1"/>
  <c r="H1172" i="1"/>
  <c r="D1172" i="1"/>
  <c r="G1172" i="1" s="1"/>
  <c r="C1172" i="1"/>
  <c r="H1171" i="1"/>
  <c r="D1171" i="1"/>
  <c r="G1171" i="1" s="1"/>
  <c r="C1171" i="1"/>
  <c r="H1170" i="1"/>
  <c r="D1170" i="1"/>
  <c r="G1170" i="1" s="1"/>
  <c r="C1170" i="1"/>
  <c r="H1169" i="1"/>
  <c r="D1169" i="1"/>
  <c r="G1169" i="1" s="1"/>
  <c r="C1169" i="1"/>
  <c r="H1168" i="1"/>
  <c r="D1168" i="1"/>
  <c r="G1168" i="1" s="1"/>
  <c r="C1168" i="1"/>
  <c r="H1167" i="1"/>
  <c r="D1167" i="1"/>
  <c r="G1167" i="1" s="1"/>
  <c r="C1167" i="1"/>
  <c r="D1166" i="1"/>
  <c r="G1166" i="1" s="1"/>
  <c r="C1166" i="1"/>
  <c r="H1165" i="1"/>
  <c r="D1165" i="1"/>
  <c r="G1165" i="1" s="1"/>
  <c r="C1165" i="1"/>
  <c r="H1164" i="1"/>
  <c r="D1164" i="1"/>
  <c r="G1164" i="1" s="1"/>
  <c r="C1164" i="1"/>
  <c r="H1163"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H1155" i="1"/>
  <c r="D1155" i="1"/>
  <c r="G1155" i="1" s="1"/>
  <c r="C1155" i="1"/>
  <c r="H1154" i="1"/>
  <c r="D1154" i="1"/>
  <c r="G1154" i="1" s="1"/>
  <c r="C1154" i="1"/>
  <c r="H1153" i="1"/>
  <c r="D1153" i="1"/>
  <c r="G1153" i="1" s="1"/>
  <c r="C1153"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H1140" i="1"/>
  <c r="D1140" i="1"/>
  <c r="G1140" i="1" s="1"/>
  <c r="C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D1126" i="1"/>
  <c r="G1126" i="1" s="1"/>
  <c r="C1126" i="1"/>
  <c r="H1125" i="1"/>
  <c r="D1125" i="1"/>
  <c r="G1125" i="1" s="1"/>
  <c r="C1125" i="1"/>
  <c r="D1124" i="1"/>
  <c r="G1124" i="1" s="1"/>
  <c r="C1124" i="1"/>
  <c r="H1123" i="1"/>
  <c r="D1123" i="1"/>
  <c r="G1123" i="1" s="1"/>
  <c r="C1123" i="1"/>
  <c r="D1122" i="1"/>
  <c r="G1122" i="1" s="1"/>
  <c r="C1122" i="1"/>
  <c r="H1121" i="1"/>
  <c r="D1121" i="1"/>
  <c r="G1121" i="1" s="1"/>
  <c r="C1121" i="1"/>
  <c r="D1120" i="1"/>
  <c r="G1120" i="1" s="1"/>
  <c r="C1120" i="1"/>
  <c r="H1119" i="1"/>
  <c r="D1119" i="1"/>
  <c r="G1119" i="1" s="1"/>
  <c r="C1119" i="1"/>
  <c r="D1118" i="1"/>
  <c r="G1118" i="1" s="1"/>
  <c r="C1118" i="1"/>
  <c r="H1117" i="1"/>
  <c r="D1117" i="1"/>
  <c r="G1117" i="1" s="1"/>
  <c r="C1117" i="1"/>
  <c r="D1116" i="1"/>
  <c r="G1116" i="1" s="1"/>
  <c r="C1116" i="1"/>
  <c r="H1115" i="1"/>
  <c r="D1115" i="1"/>
  <c r="G1115" i="1" s="1"/>
  <c r="C1115" i="1"/>
  <c r="D1114" i="1"/>
  <c r="G1114" i="1" s="1"/>
  <c r="C1114" i="1"/>
  <c r="H1113" i="1"/>
  <c r="D1113" i="1"/>
  <c r="G1113" i="1" s="1"/>
  <c r="C1113" i="1"/>
  <c r="D1112" i="1"/>
  <c r="G1112" i="1" s="1"/>
  <c r="C1112" i="1"/>
  <c r="H1111" i="1"/>
  <c r="D1111" i="1"/>
  <c r="G1111" i="1" s="1"/>
  <c r="C1111" i="1"/>
  <c r="D1110" i="1"/>
  <c r="G1110" i="1" s="1"/>
  <c r="C1110" i="1"/>
  <c r="H1109" i="1"/>
  <c r="D1109" i="1"/>
  <c r="G1109" i="1" s="1"/>
  <c r="C1109" i="1"/>
  <c r="D1108" i="1"/>
  <c r="G1108" i="1" s="1"/>
  <c r="C1108" i="1"/>
  <c r="H1107" i="1"/>
  <c r="D1107" i="1"/>
  <c r="G1107" i="1" s="1"/>
  <c r="C1107" i="1"/>
  <c r="D1106" i="1"/>
  <c r="C1106" i="1"/>
  <c r="H1105" i="1"/>
  <c r="D1105" i="1"/>
  <c r="G1105" i="1" s="1"/>
  <c r="C1105" i="1"/>
  <c r="D1104" i="1"/>
  <c r="G1104" i="1" s="1"/>
  <c r="C1104" i="1"/>
  <c r="H1103" i="1"/>
  <c r="D1103" i="1"/>
  <c r="G1103" i="1" s="1"/>
  <c r="C1103" i="1"/>
  <c r="D1102" i="1"/>
  <c r="C1102" i="1"/>
  <c r="H1101" i="1"/>
  <c r="D1101" i="1"/>
  <c r="G1101" i="1" s="1"/>
  <c r="C1101" i="1"/>
  <c r="D1100" i="1"/>
  <c r="G1100" i="1" s="1"/>
  <c r="C1100" i="1"/>
  <c r="H1099" i="1"/>
  <c r="D1099" i="1"/>
  <c r="G1099" i="1" s="1"/>
  <c r="C1099" i="1"/>
  <c r="D1098" i="1"/>
  <c r="C1098" i="1"/>
  <c r="H1097" i="1"/>
  <c r="D1097" i="1"/>
  <c r="G1097" i="1" s="1"/>
  <c r="C1097" i="1"/>
  <c r="D1096" i="1"/>
  <c r="G1096" i="1" s="1"/>
  <c r="C1096" i="1"/>
  <c r="H1095" i="1"/>
  <c r="D1095" i="1"/>
  <c r="G1095" i="1" s="1"/>
  <c r="C1095" i="1"/>
  <c r="D1094" i="1"/>
  <c r="C1094" i="1"/>
  <c r="H1092" i="1"/>
  <c r="D1092" i="1"/>
  <c r="G1092" i="1" s="1"/>
  <c r="C1092" i="1"/>
  <c r="D1091" i="1"/>
  <c r="C1091" i="1"/>
  <c r="H1090" i="1"/>
  <c r="D1090" i="1"/>
  <c r="G1090" i="1" s="1"/>
  <c r="C1090" i="1"/>
  <c r="D1089" i="1"/>
  <c r="G1089" i="1" s="1"/>
  <c r="C1089" i="1"/>
  <c r="H1088" i="1"/>
  <c r="D1088" i="1"/>
  <c r="G1088" i="1" s="1"/>
  <c r="C1088" i="1"/>
  <c r="D1087" i="1"/>
  <c r="C1087" i="1"/>
  <c r="D1086" i="1"/>
  <c r="G1086" i="1" s="1"/>
  <c r="C1086" i="1"/>
  <c r="D1085" i="1"/>
  <c r="G1085" i="1" s="1"/>
  <c r="C1085" i="1"/>
  <c r="H1084" i="1"/>
  <c r="D1084" i="1"/>
  <c r="C1084" i="1"/>
  <c r="D1083" i="1"/>
  <c r="C1083" i="1"/>
  <c r="D1082" i="1"/>
  <c r="C1082" i="1"/>
  <c r="C1081" i="1"/>
  <c r="H1080" i="1"/>
  <c r="D1080" i="1"/>
  <c r="G1080" i="1" s="1"/>
  <c r="C1080" i="1"/>
  <c r="D1079" i="1"/>
  <c r="C1079" i="1"/>
  <c r="D1078" i="1"/>
  <c r="G1078" i="1" s="1"/>
  <c r="C1078" i="1"/>
  <c r="D1077" i="1"/>
  <c r="H1077" i="1" s="1"/>
  <c r="C1077" i="1"/>
  <c r="D1076" i="1"/>
  <c r="G1076" i="1" s="1"/>
  <c r="C1076" i="1"/>
  <c r="D1073" i="1"/>
  <c r="C1073" i="1"/>
  <c r="H1073" i="1" s="1"/>
  <c r="H1072" i="1"/>
  <c r="D1072" i="1"/>
  <c r="G1072" i="1" s="1"/>
  <c r="C1072" i="1"/>
  <c r="H1071" i="1"/>
  <c r="D1071" i="1"/>
  <c r="G1071" i="1" s="1"/>
  <c r="C1071" i="1"/>
  <c r="D1070" i="1"/>
  <c r="G1070" i="1" s="1"/>
  <c r="C1070" i="1"/>
  <c r="H1069" i="1"/>
  <c r="D1069" i="1"/>
  <c r="G1069" i="1" s="1"/>
  <c r="C1069" i="1"/>
  <c r="D1068" i="1"/>
  <c r="C1068" i="1"/>
  <c r="D1067" i="1"/>
  <c r="G1067" i="1" s="1"/>
  <c r="C1067" i="1"/>
  <c r="H1066" i="1"/>
  <c r="D1066" i="1"/>
  <c r="G1066" i="1" s="1"/>
  <c r="C1066" i="1"/>
  <c r="H1065" i="1"/>
  <c r="D1065" i="1"/>
  <c r="G1065" i="1" s="1"/>
  <c r="C1065" i="1"/>
  <c r="H1064" i="1"/>
  <c r="D1064" i="1"/>
  <c r="G1064" i="1" s="1"/>
  <c r="C1064" i="1"/>
  <c r="D1063" i="1"/>
  <c r="G1063" i="1" s="1"/>
  <c r="C1063" i="1"/>
  <c r="H1062" i="1"/>
  <c r="D1062" i="1"/>
  <c r="G1062" i="1" s="1"/>
  <c r="C1062" i="1"/>
  <c r="D1061" i="1"/>
  <c r="G1061" i="1" s="1"/>
  <c r="C1061" i="1"/>
  <c r="H1060" i="1"/>
  <c r="D1060" i="1"/>
  <c r="G1060" i="1" s="1"/>
  <c r="C1060" i="1"/>
  <c r="H1059" i="1"/>
  <c r="D1059" i="1"/>
  <c r="G1059" i="1" s="1"/>
  <c r="C1059" i="1"/>
  <c r="H1058" i="1"/>
  <c r="D1058" i="1"/>
  <c r="G1058" i="1" s="1"/>
  <c r="C1058" i="1"/>
  <c r="D1057" i="1"/>
  <c r="G1057" i="1" s="1"/>
  <c r="C1057" i="1"/>
  <c r="D1056" i="1"/>
  <c r="G1056" i="1" s="1"/>
  <c r="C1056" i="1"/>
  <c r="H1055" i="1"/>
  <c r="D1055" i="1"/>
  <c r="G1055" i="1" s="1"/>
  <c r="C1055" i="1"/>
  <c r="D1054" i="1"/>
  <c r="G1054" i="1" s="1"/>
  <c r="C1054" i="1"/>
  <c r="D1053" i="1"/>
  <c r="G1053" i="1" s="1"/>
  <c r="C1053" i="1"/>
  <c r="D1052" i="1"/>
  <c r="G1052" i="1" s="1"/>
  <c r="C1052" i="1"/>
  <c r="H1051" i="1"/>
  <c r="D1051" i="1"/>
  <c r="G1051" i="1" s="1"/>
  <c r="C1051" i="1"/>
  <c r="D1050" i="1"/>
  <c r="G1050" i="1" s="1"/>
  <c r="C1050" i="1"/>
  <c r="H1049" i="1"/>
  <c r="D1049" i="1"/>
  <c r="G1049" i="1" s="1"/>
  <c r="C1049" i="1"/>
  <c r="H1048" i="1"/>
  <c r="D1048" i="1"/>
  <c r="G1048" i="1" s="1"/>
  <c r="C1048" i="1"/>
  <c r="D1047" i="1"/>
  <c r="G1047" i="1" s="1"/>
  <c r="C1047" i="1"/>
  <c r="D1046" i="1"/>
  <c r="G1046" i="1" s="1"/>
  <c r="C1046" i="1"/>
  <c r="H1045" i="1"/>
  <c r="D1045" i="1"/>
  <c r="G1045" i="1" s="1"/>
  <c r="C1045" i="1"/>
  <c r="H1044" i="1"/>
  <c r="D1044" i="1"/>
  <c r="G1044" i="1" s="1"/>
  <c r="C1044" i="1"/>
  <c r="D1043" i="1"/>
  <c r="G1043" i="1" s="1"/>
  <c r="C1043" i="1"/>
  <c r="H1042" i="1"/>
  <c r="D1042" i="1"/>
  <c r="G1042" i="1" s="1"/>
  <c r="C1042" i="1"/>
  <c r="H1041" i="1"/>
  <c r="D1041" i="1"/>
  <c r="G1041" i="1" s="1"/>
  <c r="C1041" i="1"/>
  <c r="D1040" i="1"/>
  <c r="G1040" i="1" s="1"/>
  <c r="C1040" i="1"/>
  <c r="H1039" i="1"/>
  <c r="D1039" i="1"/>
  <c r="G1039" i="1" s="1"/>
  <c r="C1039" i="1"/>
  <c r="H1038" i="1"/>
  <c r="D1038" i="1"/>
  <c r="G1038" i="1" s="1"/>
  <c r="C1038" i="1"/>
  <c r="H1037" i="1"/>
  <c r="D1037" i="1"/>
  <c r="G1037" i="1" s="1"/>
  <c r="C1037" i="1"/>
  <c r="D1036" i="1"/>
  <c r="G1036" i="1" s="1"/>
  <c r="C1036" i="1"/>
  <c r="H1035" i="1"/>
  <c r="D1035" i="1"/>
  <c r="G1035" i="1" s="1"/>
  <c r="C1035"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D1025" i="1"/>
  <c r="G1025" i="1" s="1"/>
  <c r="C1025" i="1"/>
  <c r="C1024" i="1"/>
  <c r="H1023" i="1"/>
  <c r="D1023" i="1"/>
  <c r="G1023" i="1" s="1"/>
  <c r="C1023" i="1"/>
  <c r="H1022" i="1"/>
  <c r="D1022" i="1"/>
  <c r="G1022" i="1" s="1"/>
  <c r="C1022" i="1"/>
  <c r="H1021" i="1"/>
  <c r="D1021" i="1"/>
  <c r="G1021" i="1" s="1"/>
  <c r="C1021" i="1"/>
  <c r="D1020" i="1"/>
  <c r="G1020" i="1" s="1"/>
  <c r="C1020" i="1"/>
  <c r="H1019" i="1"/>
  <c r="D1019" i="1"/>
  <c r="G1019" i="1" s="1"/>
  <c r="C1019" i="1"/>
  <c r="C1018" i="1"/>
  <c r="C1017" i="1"/>
  <c r="D1016" i="1"/>
  <c r="G1016" i="1" s="1"/>
  <c r="C1016" i="1"/>
  <c r="H1015" i="1"/>
  <c r="D1015" i="1"/>
  <c r="G1015" i="1" s="1"/>
  <c r="C1015" i="1"/>
  <c r="H1014" i="1"/>
  <c r="D1014" i="1"/>
  <c r="G1014" i="1" s="1"/>
  <c r="C1014" i="1"/>
  <c r="D1013" i="1"/>
  <c r="G1013" i="1" s="1"/>
  <c r="C1013" i="1"/>
  <c r="G1010" i="1"/>
  <c r="D1010" i="1"/>
  <c r="H1010" i="1" s="1"/>
  <c r="C1010" i="1"/>
  <c r="G1009" i="1"/>
  <c r="D1009" i="1"/>
  <c r="H1009" i="1" s="1"/>
  <c r="C1009" i="1"/>
  <c r="G1008" i="1"/>
  <c r="D1008" i="1"/>
  <c r="H1008" i="1" s="1"/>
  <c r="C1008" i="1"/>
  <c r="G1007" i="1"/>
  <c r="D1007" i="1"/>
  <c r="H1007" i="1" s="1"/>
  <c r="C1007" i="1"/>
  <c r="G1006" i="1"/>
  <c r="D1006" i="1"/>
  <c r="H1006" i="1" s="1"/>
  <c r="C1006" i="1"/>
  <c r="G1005" i="1"/>
  <c r="D1005" i="1"/>
  <c r="H1005" i="1" s="1"/>
  <c r="C1005" i="1"/>
  <c r="G1004" i="1"/>
  <c r="D1004" i="1"/>
  <c r="H1004" i="1" s="1"/>
  <c r="C1004" i="1"/>
  <c r="G1003" i="1"/>
  <c r="D1003" i="1"/>
  <c r="H1003" i="1" s="1"/>
  <c r="C1003" i="1"/>
  <c r="G1002" i="1"/>
  <c r="D1002" i="1"/>
  <c r="H1002" i="1" s="1"/>
  <c r="C1002" i="1"/>
  <c r="G1001" i="1"/>
  <c r="D1001" i="1"/>
  <c r="H1001" i="1" s="1"/>
  <c r="C1001" i="1"/>
  <c r="G1000" i="1"/>
  <c r="D1000" i="1"/>
  <c r="H1000" i="1" s="1"/>
  <c r="C1000" i="1"/>
  <c r="G999" i="1"/>
  <c r="D999" i="1"/>
  <c r="H999" i="1" s="1"/>
  <c r="C999" i="1"/>
  <c r="G998" i="1"/>
  <c r="D998" i="1"/>
  <c r="H998" i="1" s="1"/>
  <c r="C998" i="1"/>
  <c r="G997" i="1"/>
  <c r="D997" i="1"/>
  <c r="H997" i="1" s="1"/>
  <c r="C997" i="1"/>
  <c r="G996" i="1"/>
  <c r="D996" i="1"/>
  <c r="H996" i="1" s="1"/>
  <c r="C996" i="1"/>
  <c r="G995" i="1"/>
  <c r="D995" i="1"/>
  <c r="H995" i="1" s="1"/>
  <c r="C995" i="1"/>
  <c r="G994" i="1"/>
  <c r="D994" i="1"/>
  <c r="H994" i="1" s="1"/>
  <c r="C994" i="1"/>
  <c r="G993" i="1"/>
  <c r="D993" i="1"/>
  <c r="H993" i="1" s="1"/>
  <c r="C993" i="1"/>
  <c r="G992" i="1"/>
  <c r="D992" i="1"/>
  <c r="H992" i="1" s="1"/>
  <c r="C992" i="1"/>
  <c r="G991" i="1"/>
  <c r="D991" i="1"/>
  <c r="H991" i="1" s="1"/>
  <c r="C991" i="1"/>
  <c r="G990" i="1"/>
  <c r="D990" i="1"/>
  <c r="H990" i="1" s="1"/>
  <c r="C990" i="1"/>
  <c r="G989" i="1"/>
  <c r="D989" i="1"/>
  <c r="H989" i="1" s="1"/>
  <c r="C989" i="1"/>
  <c r="G988" i="1"/>
  <c r="D988" i="1"/>
  <c r="H988" i="1" s="1"/>
  <c r="C988" i="1"/>
  <c r="G987" i="1"/>
  <c r="D987" i="1"/>
  <c r="H987" i="1" s="1"/>
  <c r="C987" i="1"/>
  <c r="G986" i="1"/>
  <c r="D986" i="1"/>
  <c r="H986" i="1" s="1"/>
  <c r="C986" i="1"/>
  <c r="G985" i="1"/>
  <c r="D985" i="1"/>
  <c r="H985" i="1" s="1"/>
  <c r="C985" i="1"/>
  <c r="G984" i="1"/>
  <c r="D984" i="1"/>
  <c r="H984" i="1" s="1"/>
  <c r="C984"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H975" i="1" s="1"/>
  <c r="C975" i="1"/>
  <c r="G974" i="1"/>
  <c r="D974" i="1"/>
  <c r="H974" i="1" s="1"/>
  <c r="C974" i="1"/>
  <c r="G973" i="1"/>
  <c r="D973" i="1"/>
  <c r="H973" i="1" s="1"/>
  <c r="C973" i="1"/>
  <c r="G972" i="1"/>
  <c r="D972" i="1"/>
  <c r="H972" i="1" s="1"/>
  <c r="C972" i="1"/>
  <c r="G971" i="1"/>
  <c r="D971" i="1"/>
  <c r="H971" i="1" s="1"/>
  <c r="C971" i="1"/>
  <c r="G970" i="1"/>
  <c r="D970" i="1"/>
  <c r="H970" i="1" s="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G895" i="1"/>
  <c r="D895" i="1"/>
  <c r="H895" i="1" s="1"/>
  <c r="C895" i="1"/>
  <c r="G894" i="1"/>
  <c r="D894" i="1"/>
  <c r="H894" i="1" s="1"/>
  <c r="C894" i="1"/>
  <c r="G893" i="1"/>
  <c r="D893" i="1"/>
  <c r="H893" i="1" s="1"/>
  <c r="C893" i="1"/>
  <c r="G892" i="1"/>
  <c r="D892" i="1"/>
  <c r="H892" i="1" s="1"/>
  <c r="C892" i="1"/>
  <c r="G891" i="1"/>
  <c r="D891" i="1"/>
  <c r="H891" i="1" s="1"/>
  <c r="C891" i="1"/>
  <c r="G890" i="1"/>
  <c r="D890" i="1"/>
  <c r="H890" i="1" s="1"/>
  <c r="C890" i="1"/>
  <c r="G889" i="1"/>
  <c r="D889" i="1"/>
  <c r="H889" i="1" s="1"/>
  <c r="C889" i="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D802" i="1"/>
  <c r="G802" i="1" s="1"/>
  <c r="C802" i="1"/>
  <c r="G801" i="1"/>
  <c r="D801" i="1"/>
  <c r="C801" i="1"/>
  <c r="H801" i="1" s="1"/>
  <c r="D800" i="1"/>
  <c r="G800" i="1" s="1"/>
  <c r="C800" i="1"/>
  <c r="G799" i="1"/>
  <c r="D799" i="1"/>
  <c r="C799" i="1"/>
  <c r="H799" i="1" s="1"/>
  <c r="D798" i="1"/>
  <c r="G798" i="1" s="1"/>
  <c r="C798" i="1"/>
  <c r="G797" i="1"/>
  <c r="D797" i="1"/>
  <c r="C797" i="1"/>
  <c r="H797" i="1" s="1"/>
  <c r="D796" i="1"/>
  <c r="G796" i="1" s="1"/>
  <c r="C796" i="1"/>
  <c r="G795" i="1"/>
  <c r="D795" i="1"/>
  <c r="C795" i="1"/>
  <c r="H795" i="1" s="1"/>
  <c r="D794" i="1"/>
  <c r="G794" i="1" s="1"/>
  <c r="C794" i="1"/>
  <c r="G793" i="1"/>
  <c r="D793" i="1"/>
  <c r="C793" i="1"/>
  <c r="H793" i="1" s="1"/>
  <c r="D792" i="1"/>
  <c r="G792" i="1" s="1"/>
  <c r="C792" i="1"/>
  <c r="G791" i="1"/>
  <c r="D791" i="1"/>
  <c r="C791" i="1"/>
  <c r="H791" i="1" s="1"/>
  <c r="D790" i="1"/>
  <c r="C790" i="1"/>
  <c r="D789" i="1"/>
  <c r="C789" i="1"/>
  <c r="D788" i="1"/>
  <c r="G788" i="1" s="1"/>
  <c r="C788" i="1"/>
  <c r="G787" i="1"/>
  <c r="D787" i="1"/>
  <c r="C787" i="1"/>
  <c r="H787" i="1" s="1"/>
  <c r="D786" i="1"/>
  <c r="C786" i="1"/>
  <c r="G786" i="1" s="1"/>
  <c r="D785" i="1"/>
  <c r="C785" i="1"/>
  <c r="D784" i="1"/>
  <c r="G784" i="1" s="1"/>
  <c r="C784" i="1"/>
  <c r="G783" i="1"/>
  <c r="D783" i="1"/>
  <c r="C783" i="1"/>
  <c r="H783" i="1" s="1"/>
  <c r="D782" i="1"/>
  <c r="C782" i="1"/>
  <c r="G782" i="1" s="1"/>
  <c r="D781" i="1"/>
  <c r="C781" i="1"/>
  <c r="D780" i="1"/>
  <c r="G780" i="1" s="1"/>
  <c r="C780" i="1"/>
  <c r="G779" i="1"/>
  <c r="D779" i="1"/>
  <c r="C779" i="1"/>
  <c r="H779" i="1" s="1"/>
  <c r="D778" i="1"/>
  <c r="C778" i="1"/>
  <c r="G778" i="1" s="1"/>
  <c r="D777" i="1"/>
  <c r="C777" i="1"/>
  <c r="D776" i="1"/>
  <c r="G776" i="1" s="1"/>
  <c r="C776" i="1"/>
  <c r="G775" i="1"/>
  <c r="D775" i="1"/>
  <c r="C775" i="1"/>
  <c r="H775" i="1" s="1"/>
  <c r="D774" i="1"/>
  <c r="C774" i="1"/>
  <c r="D773" i="1"/>
  <c r="C773" i="1"/>
  <c r="D772" i="1"/>
  <c r="G772" i="1" s="1"/>
  <c r="C772" i="1"/>
  <c r="G771" i="1"/>
  <c r="D771" i="1"/>
  <c r="C771" i="1"/>
  <c r="H771" i="1" s="1"/>
  <c r="D770" i="1"/>
  <c r="C770" i="1"/>
  <c r="G770" i="1" s="1"/>
  <c r="D769" i="1"/>
  <c r="C769" i="1"/>
  <c r="D768" i="1"/>
  <c r="G768" i="1" s="1"/>
  <c r="C768" i="1"/>
  <c r="G767" i="1"/>
  <c r="D767" i="1"/>
  <c r="C767" i="1"/>
  <c r="H767" i="1" s="1"/>
  <c r="D766" i="1"/>
  <c r="C766" i="1"/>
  <c r="G766" i="1" s="1"/>
  <c r="D765" i="1"/>
  <c r="C765" i="1"/>
  <c r="D764" i="1"/>
  <c r="G764" i="1" s="1"/>
  <c r="C764" i="1"/>
  <c r="G763" i="1"/>
  <c r="D763" i="1"/>
  <c r="C763" i="1"/>
  <c r="H763" i="1" s="1"/>
  <c r="D762" i="1"/>
  <c r="C762" i="1"/>
  <c r="G762" i="1" s="1"/>
  <c r="D761" i="1"/>
  <c r="C761" i="1"/>
  <c r="D760" i="1"/>
  <c r="G760" i="1" s="1"/>
  <c r="C760" i="1"/>
  <c r="G759" i="1"/>
  <c r="D759" i="1"/>
  <c r="C759" i="1"/>
  <c r="H759" i="1" s="1"/>
  <c r="D758" i="1"/>
  <c r="C758" i="1"/>
  <c r="D757" i="1"/>
  <c r="C757" i="1"/>
  <c r="D756" i="1"/>
  <c r="G756" i="1" s="1"/>
  <c r="C756" i="1"/>
  <c r="G755" i="1"/>
  <c r="D755" i="1"/>
  <c r="C755" i="1"/>
  <c r="H755" i="1" s="1"/>
  <c r="D754" i="1"/>
  <c r="C754" i="1"/>
  <c r="G754" i="1" s="1"/>
  <c r="D753" i="1"/>
  <c r="C753" i="1"/>
  <c r="D752" i="1"/>
  <c r="G752" i="1" s="1"/>
  <c r="C752" i="1"/>
  <c r="G751" i="1"/>
  <c r="D751" i="1"/>
  <c r="C751" i="1"/>
  <c r="H751" i="1" s="1"/>
  <c r="D750" i="1"/>
  <c r="C750" i="1"/>
  <c r="G750" i="1" s="1"/>
  <c r="D749" i="1"/>
  <c r="C749" i="1"/>
  <c r="D748" i="1"/>
  <c r="G748" i="1" s="1"/>
  <c r="C748" i="1"/>
  <c r="G747" i="1"/>
  <c r="D747" i="1"/>
  <c r="C747" i="1"/>
  <c r="H747" i="1" s="1"/>
  <c r="D746" i="1"/>
  <c r="C746" i="1"/>
  <c r="G746" i="1" s="1"/>
  <c r="D745" i="1"/>
  <c r="C745" i="1"/>
  <c r="D744" i="1"/>
  <c r="G744" i="1" s="1"/>
  <c r="C744" i="1"/>
  <c r="G743" i="1"/>
  <c r="D743" i="1"/>
  <c r="C743" i="1"/>
  <c r="H743" i="1" s="1"/>
  <c r="D742" i="1"/>
  <c r="C742" i="1"/>
  <c r="D741" i="1"/>
  <c r="C741" i="1"/>
  <c r="D740" i="1"/>
  <c r="G740" i="1" s="1"/>
  <c r="C740" i="1"/>
  <c r="G739" i="1"/>
  <c r="D739" i="1"/>
  <c r="C739" i="1"/>
  <c r="H739" i="1" s="1"/>
  <c r="D738" i="1"/>
  <c r="C738" i="1"/>
  <c r="G738" i="1" s="1"/>
  <c r="D737" i="1"/>
  <c r="C737" i="1"/>
  <c r="D736" i="1"/>
  <c r="G736" i="1" s="1"/>
  <c r="C736" i="1"/>
  <c r="G735" i="1"/>
  <c r="D735" i="1"/>
  <c r="C735" i="1"/>
  <c r="H735" i="1" s="1"/>
  <c r="D734" i="1"/>
  <c r="C734" i="1"/>
  <c r="G734" i="1" s="1"/>
  <c r="D733" i="1"/>
  <c r="C733" i="1"/>
  <c r="D732" i="1"/>
  <c r="G732" i="1" s="1"/>
  <c r="C732" i="1"/>
  <c r="D731" i="1"/>
  <c r="G731" i="1" s="1"/>
  <c r="C731" i="1"/>
  <c r="H731" i="1" s="1"/>
  <c r="D730" i="1"/>
  <c r="C730" i="1"/>
  <c r="G730" i="1" s="1"/>
  <c r="D729" i="1"/>
  <c r="C729" i="1"/>
  <c r="D728" i="1"/>
  <c r="G728" i="1" s="1"/>
  <c r="C728" i="1"/>
  <c r="G727" i="1"/>
  <c r="D727" i="1"/>
  <c r="C727" i="1"/>
  <c r="H727" i="1" s="1"/>
  <c r="D726" i="1"/>
  <c r="C726" i="1"/>
  <c r="D725" i="1"/>
  <c r="C725" i="1"/>
  <c r="D724" i="1"/>
  <c r="G724" i="1" s="1"/>
  <c r="C724" i="1"/>
  <c r="G723" i="1"/>
  <c r="D723" i="1"/>
  <c r="C723" i="1"/>
  <c r="H723" i="1" s="1"/>
  <c r="D722" i="1"/>
  <c r="C722" i="1"/>
  <c r="G722" i="1" s="1"/>
  <c r="D721" i="1"/>
  <c r="C721" i="1"/>
  <c r="D720" i="1"/>
  <c r="G720" i="1" s="1"/>
  <c r="C720" i="1"/>
  <c r="G719" i="1"/>
  <c r="D719" i="1"/>
  <c r="C719" i="1"/>
  <c r="H719" i="1" s="1"/>
  <c r="D718" i="1"/>
  <c r="C718" i="1"/>
  <c r="G718" i="1" s="1"/>
  <c r="D717" i="1"/>
  <c r="C717" i="1"/>
  <c r="D716" i="1"/>
  <c r="G716" i="1" s="1"/>
  <c r="C716" i="1"/>
  <c r="G715" i="1"/>
  <c r="D715" i="1"/>
  <c r="C715" i="1"/>
  <c r="H715" i="1" s="1"/>
  <c r="D714" i="1"/>
  <c r="C714" i="1"/>
  <c r="G714" i="1" s="1"/>
  <c r="D713" i="1"/>
  <c r="C713" i="1"/>
  <c r="D712" i="1"/>
  <c r="G712" i="1" s="1"/>
  <c r="C712" i="1"/>
  <c r="G711" i="1"/>
  <c r="D711" i="1"/>
  <c r="C711" i="1"/>
  <c r="H711" i="1" s="1"/>
  <c r="D710" i="1"/>
  <c r="C710" i="1"/>
  <c r="D709" i="1"/>
  <c r="C709" i="1"/>
  <c r="D708" i="1"/>
  <c r="G708" i="1" s="1"/>
  <c r="C708" i="1"/>
  <c r="G707" i="1"/>
  <c r="D707" i="1"/>
  <c r="C707" i="1"/>
  <c r="H707" i="1" s="1"/>
  <c r="D706" i="1"/>
  <c r="C706" i="1"/>
  <c r="G706" i="1" s="1"/>
  <c r="D705" i="1"/>
  <c r="C705" i="1"/>
  <c r="D704" i="1"/>
  <c r="G704" i="1" s="1"/>
  <c r="C704" i="1"/>
  <c r="G703" i="1"/>
  <c r="D703" i="1"/>
  <c r="C703" i="1"/>
  <c r="H703" i="1" s="1"/>
  <c r="D702" i="1"/>
  <c r="C702" i="1"/>
  <c r="G702" i="1" s="1"/>
  <c r="D701" i="1"/>
  <c r="C701" i="1"/>
  <c r="D700" i="1"/>
  <c r="G700" i="1" s="1"/>
  <c r="C700" i="1"/>
  <c r="G699" i="1"/>
  <c r="D699" i="1"/>
  <c r="C699" i="1"/>
  <c r="H699" i="1" s="1"/>
  <c r="D698" i="1"/>
  <c r="C698" i="1"/>
  <c r="G698" i="1" s="1"/>
  <c r="D697" i="1"/>
  <c r="C697" i="1"/>
  <c r="D696" i="1"/>
  <c r="C696" i="1"/>
  <c r="D695" i="1"/>
  <c r="G695" i="1" s="1"/>
  <c r="C695" i="1"/>
  <c r="D694" i="1"/>
  <c r="C694" i="1"/>
  <c r="D693" i="1"/>
  <c r="C693" i="1"/>
  <c r="D692" i="1"/>
  <c r="C692" i="1"/>
  <c r="G691" i="1"/>
  <c r="D691" i="1"/>
  <c r="C691" i="1"/>
  <c r="H691" i="1" s="1"/>
  <c r="D690" i="1"/>
  <c r="C690" i="1"/>
  <c r="G690" i="1" s="1"/>
  <c r="D689" i="1"/>
  <c r="C689" i="1"/>
  <c r="D688" i="1"/>
  <c r="C688" i="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D676" i="1"/>
  <c r="G676" i="1" s="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D653" i="1"/>
  <c r="G653" i="1" s="1"/>
  <c r="C653" i="1"/>
  <c r="G652" i="1"/>
  <c r="D652" i="1"/>
  <c r="C652" i="1"/>
  <c r="H652" i="1" s="1"/>
  <c r="G651" i="1"/>
  <c r="D651" i="1"/>
  <c r="C651" i="1"/>
  <c r="H651" i="1" s="1"/>
  <c r="G650" i="1"/>
  <c r="D650" i="1"/>
  <c r="C650" i="1"/>
  <c r="H650" i="1" s="1"/>
  <c r="D649" i="1"/>
  <c r="G649" i="1" s="1"/>
  <c r="C649" i="1"/>
  <c r="D648" i="1"/>
  <c r="G648" i="1" s="1"/>
  <c r="C648" i="1"/>
  <c r="H648" i="1" s="1"/>
  <c r="G647" i="1"/>
  <c r="D647" i="1"/>
  <c r="C647" i="1"/>
  <c r="H647" i="1" s="1"/>
  <c r="G646" i="1"/>
  <c r="D646" i="1"/>
  <c r="C646" i="1"/>
  <c r="D645" i="1"/>
  <c r="G645" i="1" s="1"/>
  <c r="C645" i="1"/>
  <c r="G636" i="1"/>
  <c r="D636" i="1"/>
  <c r="C636" i="1"/>
  <c r="H636" i="1" s="1"/>
  <c r="D635" i="1"/>
  <c r="G635" i="1" s="1"/>
  <c r="C635" i="1"/>
  <c r="H635" i="1" s="1"/>
  <c r="G632" i="1"/>
  <c r="D632" i="1"/>
  <c r="C632" i="1"/>
  <c r="H632" i="1" s="1"/>
  <c r="G631" i="1"/>
  <c r="D631" i="1"/>
  <c r="C631" i="1"/>
  <c r="H631" i="1" s="1"/>
  <c r="G630" i="1"/>
  <c r="D630" i="1"/>
  <c r="C630" i="1"/>
  <c r="H630" i="1" s="1"/>
  <c r="G629" i="1"/>
  <c r="D629" i="1"/>
  <c r="C629" i="1"/>
  <c r="H629" i="1" s="1"/>
  <c r="G628" i="1"/>
  <c r="D628" i="1"/>
  <c r="C628" i="1"/>
  <c r="H628" i="1" s="1"/>
  <c r="G627" i="1"/>
  <c r="D627" i="1"/>
  <c r="C627" i="1"/>
  <c r="H627" i="1" s="1"/>
  <c r="G626" i="1"/>
  <c r="D626" i="1"/>
  <c r="C626" i="1"/>
  <c r="H626" i="1" s="1"/>
  <c r="G625" i="1"/>
  <c r="D625" i="1"/>
  <c r="C625" i="1"/>
  <c r="H625" i="1" s="1"/>
  <c r="G624" i="1"/>
  <c r="D624" i="1"/>
  <c r="C624" i="1"/>
  <c r="H624" i="1" s="1"/>
  <c r="D623" i="1"/>
  <c r="G622" i="1"/>
  <c r="D622" i="1"/>
  <c r="C622" i="1"/>
  <c r="H622" i="1" s="1"/>
  <c r="G621" i="1"/>
  <c r="D621" i="1"/>
  <c r="C621" i="1"/>
  <c r="H621" i="1" s="1"/>
  <c r="G620" i="1"/>
  <c r="D620" i="1"/>
  <c r="C620" i="1"/>
  <c r="H620" i="1" s="1"/>
  <c r="G619" i="1"/>
  <c r="D619" i="1"/>
  <c r="C619" i="1"/>
  <c r="H619" i="1" s="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D591" i="1"/>
  <c r="G590" i="1"/>
  <c r="D590" i="1"/>
  <c r="C590" i="1"/>
  <c r="H590" i="1" s="1"/>
  <c r="G589" i="1"/>
  <c r="D589" i="1"/>
  <c r="C589" i="1"/>
  <c r="H589" i="1" s="1"/>
  <c r="G588" i="1"/>
  <c r="D588" i="1"/>
  <c r="C588" i="1"/>
  <c r="H588" i="1" s="1"/>
  <c r="G587" i="1"/>
  <c r="D587" i="1"/>
  <c r="C587" i="1"/>
  <c r="H587" i="1" s="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D578" i="1"/>
  <c r="G577" i="1"/>
  <c r="D577" i="1"/>
  <c r="C577" i="1"/>
  <c r="H577" i="1" s="1"/>
  <c r="G576" i="1"/>
  <c r="D576" i="1"/>
  <c r="C576" i="1"/>
  <c r="H576" i="1" s="1"/>
  <c r="G575" i="1"/>
  <c r="D575" i="1"/>
  <c r="C575" i="1"/>
  <c r="H575" i="1" s="1"/>
  <c r="G574" i="1"/>
  <c r="D574" i="1"/>
  <c r="C574" i="1"/>
  <c r="H574" i="1" s="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G564" i="1"/>
  <c r="D564" i="1"/>
  <c r="C564" i="1"/>
  <c r="H564" i="1" s="1"/>
  <c r="G563" i="1"/>
  <c r="D563" i="1"/>
  <c r="C563" i="1"/>
  <c r="H563" i="1" s="1"/>
  <c r="G562" i="1"/>
  <c r="D562" i="1"/>
  <c r="C562" i="1"/>
  <c r="H562" i="1" s="1"/>
  <c r="G561" i="1"/>
  <c r="D561" i="1"/>
  <c r="C561" i="1"/>
  <c r="H561" i="1" s="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C530" i="1"/>
  <c r="G528" i="1"/>
  <c r="D528" i="1"/>
  <c r="C528" i="1"/>
  <c r="H528" i="1" s="1"/>
  <c r="G527" i="1"/>
  <c r="D527" i="1"/>
  <c r="C527" i="1"/>
  <c r="H527" i="1" s="1"/>
  <c r="G526" i="1"/>
  <c r="D526" i="1"/>
  <c r="C526" i="1"/>
  <c r="H526" i="1" s="1"/>
  <c r="G525" i="1"/>
  <c r="D525" i="1"/>
  <c r="C525" i="1"/>
  <c r="H525" i="1" s="1"/>
  <c r="G524" i="1"/>
  <c r="D524" i="1"/>
  <c r="C524" i="1"/>
  <c r="H524" i="1" s="1"/>
  <c r="G523" i="1"/>
  <c r="D523" i="1"/>
  <c r="C523" i="1"/>
  <c r="H523" i="1" s="1"/>
  <c r="G522" i="1"/>
  <c r="D522" i="1"/>
  <c r="C522" i="1"/>
  <c r="H522" i="1" s="1"/>
  <c r="G521" i="1"/>
  <c r="D521" i="1"/>
  <c r="C521" i="1"/>
  <c r="H521" i="1" s="1"/>
  <c r="G520" i="1"/>
  <c r="D520" i="1"/>
  <c r="C520" i="1"/>
  <c r="H520" i="1" s="1"/>
  <c r="G519" i="1"/>
  <c r="D519" i="1"/>
  <c r="C519" i="1"/>
  <c r="H519" i="1" s="1"/>
  <c r="G518" i="1"/>
  <c r="D518" i="1"/>
  <c r="C518" i="1"/>
  <c r="H518" i="1" s="1"/>
  <c r="G517" i="1"/>
  <c r="D517" i="1"/>
  <c r="C517" i="1"/>
  <c r="H517" i="1" s="1"/>
  <c r="D516" i="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G509" i="1"/>
  <c r="D509" i="1"/>
  <c r="C509" i="1"/>
  <c r="H509" i="1" s="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G485" i="1"/>
  <c r="D485" i="1"/>
  <c r="C485" i="1"/>
  <c r="H485" i="1" s="1"/>
  <c r="G484" i="1"/>
  <c r="D484" i="1"/>
  <c r="C484" i="1"/>
  <c r="H484" i="1" s="1"/>
  <c r="G483" i="1"/>
  <c r="D483" i="1"/>
  <c r="C483" i="1"/>
  <c r="H483" i="1" s="1"/>
  <c r="G482" i="1"/>
  <c r="D482" i="1"/>
  <c r="C482" i="1"/>
  <c r="H482" i="1" s="1"/>
  <c r="G481" i="1"/>
  <c r="D481" i="1"/>
  <c r="C481" i="1"/>
  <c r="H481" i="1" s="1"/>
  <c r="G480" i="1"/>
  <c r="D480" i="1"/>
  <c r="C480" i="1"/>
  <c r="H480" i="1" s="1"/>
  <c r="G479" i="1"/>
  <c r="D479" i="1"/>
  <c r="C479" i="1"/>
  <c r="H479" i="1" s="1"/>
  <c r="G478" i="1"/>
  <c r="D478" i="1"/>
  <c r="C478" i="1"/>
  <c r="H478" i="1" s="1"/>
  <c r="G477" i="1"/>
  <c r="D477" i="1"/>
  <c r="C477" i="1"/>
  <c r="H477" i="1" s="1"/>
  <c r="G476" i="1"/>
  <c r="D476" i="1"/>
  <c r="C476" i="1"/>
  <c r="H476" i="1" s="1"/>
  <c r="G475" i="1"/>
  <c r="D475" i="1"/>
  <c r="C475" i="1"/>
  <c r="H475" i="1" s="1"/>
  <c r="G474" i="1"/>
  <c r="D474" i="1"/>
  <c r="C474" i="1"/>
  <c r="H474" i="1" s="1"/>
  <c r="G473" i="1"/>
  <c r="D473" i="1"/>
  <c r="C473" i="1"/>
  <c r="H473" i="1" s="1"/>
  <c r="G472" i="1"/>
  <c r="D472" i="1"/>
  <c r="C472" i="1"/>
  <c r="H472" i="1" s="1"/>
  <c r="G471" i="1"/>
  <c r="D471" i="1"/>
  <c r="C471" i="1"/>
  <c r="H471" i="1" s="1"/>
  <c r="G470" i="1"/>
  <c r="D470" i="1"/>
  <c r="C470" i="1"/>
  <c r="H470" i="1" s="1"/>
  <c r="G469" i="1"/>
  <c r="D469" i="1"/>
  <c r="C469" i="1"/>
  <c r="H469" i="1" s="1"/>
  <c r="G468" i="1"/>
  <c r="D468" i="1"/>
  <c r="C468" i="1"/>
  <c r="H468" i="1" s="1"/>
  <c r="G467" i="1"/>
  <c r="D467" i="1"/>
  <c r="C467" i="1"/>
  <c r="H467" i="1" s="1"/>
  <c r="G466" i="1"/>
  <c r="D466" i="1"/>
  <c r="C466" i="1"/>
  <c r="H466" i="1" s="1"/>
  <c r="G465" i="1"/>
  <c r="D465" i="1"/>
  <c r="C465" i="1"/>
  <c r="H465" i="1" s="1"/>
  <c r="G464" i="1"/>
  <c r="D464" i="1"/>
  <c r="C464" i="1"/>
  <c r="H464" i="1" s="1"/>
  <c r="G463" i="1"/>
  <c r="D463" i="1"/>
  <c r="C463" i="1"/>
  <c r="H463" i="1" s="1"/>
  <c r="G462" i="1"/>
  <c r="D462" i="1"/>
  <c r="C462" i="1"/>
  <c r="H462" i="1" s="1"/>
  <c r="G461" i="1"/>
  <c r="D461" i="1"/>
  <c r="C461" i="1"/>
  <c r="H461" i="1" s="1"/>
  <c r="C460" i="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G453" i="1"/>
  <c r="D453" i="1"/>
  <c r="C453" i="1"/>
  <c r="H453" i="1" s="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G425" i="1"/>
  <c r="D425" i="1"/>
  <c r="C425" i="1"/>
  <c r="H425" i="1" s="1"/>
  <c r="D423" i="1"/>
  <c r="G423" i="1" s="1"/>
  <c r="C423" i="1"/>
  <c r="C422" i="1"/>
  <c r="D421" i="1"/>
  <c r="G421" i="1" s="1"/>
  <c r="C421" i="1"/>
  <c r="H421" i="1" s="1"/>
  <c r="G416" i="1"/>
  <c r="D416" i="1"/>
  <c r="C416" i="1"/>
  <c r="H416" i="1" s="1"/>
  <c r="D415" i="1"/>
  <c r="G415" i="1" s="1"/>
  <c r="C415" i="1"/>
  <c r="H415" i="1" s="1"/>
  <c r="D414" i="1"/>
  <c r="G414" i="1" s="1"/>
  <c r="C414" i="1"/>
  <c r="G411" i="1"/>
  <c r="D411" i="1"/>
  <c r="C411" i="1"/>
  <c r="H411" i="1" s="1"/>
  <c r="G410" i="1"/>
  <c r="D410" i="1"/>
  <c r="C410" i="1"/>
  <c r="H410" i="1" s="1"/>
  <c r="G409" i="1"/>
  <c r="D409" i="1"/>
  <c r="C409" i="1"/>
  <c r="H409" i="1" s="1"/>
  <c r="G408" i="1"/>
  <c r="D408" i="1"/>
  <c r="C408" i="1"/>
  <c r="H408" i="1" s="1"/>
  <c r="G407" i="1"/>
  <c r="D407" i="1"/>
  <c r="C407" i="1"/>
  <c r="H407" i="1" s="1"/>
  <c r="G406" i="1"/>
  <c r="D406" i="1"/>
  <c r="C406" i="1"/>
  <c r="H406" i="1" s="1"/>
  <c r="G405" i="1"/>
  <c r="D405" i="1"/>
  <c r="C405" i="1"/>
  <c r="H405" i="1" s="1"/>
  <c r="G404" i="1"/>
  <c r="D404" i="1"/>
  <c r="C404" i="1"/>
  <c r="H404" i="1" s="1"/>
  <c r="G403" i="1"/>
  <c r="D403" i="1"/>
  <c r="C403" i="1"/>
  <c r="H403" i="1" s="1"/>
  <c r="G402" i="1"/>
  <c r="D402" i="1"/>
  <c r="C402" i="1"/>
  <c r="H402" i="1" s="1"/>
  <c r="G401" i="1"/>
  <c r="D401" i="1"/>
  <c r="C401" i="1"/>
  <c r="H401" i="1" s="1"/>
  <c r="G400" i="1"/>
  <c r="D400" i="1"/>
  <c r="C400" i="1"/>
  <c r="H400" i="1" s="1"/>
  <c r="G399" i="1"/>
  <c r="D399" i="1"/>
  <c r="C399" i="1"/>
  <c r="H399" i="1" s="1"/>
  <c r="G398" i="1"/>
  <c r="D398" i="1"/>
  <c r="C398" i="1"/>
  <c r="H398" i="1" s="1"/>
  <c r="G397" i="1"/>
  <c r="D397" i="1"/>
  <c r="C397" i="1"/>
  <c r="H397" i="1" s="1"/>
  <c r="G396" i="1"/>
  <c r="D396" i="1"/>
  <c r="C396" i="1"/>
  <c r="H396" i="1" s="1"/>
  <c r="G395" i="1"/>
  <c r="D395" i="1"/>
  <c r="C395" i="1"/>
  <c r="H395" i="1" s="1"/>
  <c r="G394" i="1"/>
  <c r="D394" i="1"/>
  <c r="C394" i="1"/>
  <c r="H394" i="1" s="1"/>
  <c r="G393" i="1"/>
  <c r="D393" i="1"/>
  <c r="C393" i="1"/>
  <c r="H393" i="1" s="1"/>
  <c r="G392" i="1"/>
  <c r="D392" i="1"/>
  <c r="C392" i="1"/>
  <c r="H392" i="1" s="1"/>
  <c r="G391" i="1"/>
  <c r="D391" i="1"/>
  <c r="C391" i="1"/>
  <c r="H391" i="1" s="1"/>
  <c r="G390" i="1"/>
  <c r="D390" i="1"/>
  <c r="C390" i="1"/>
  <c r="H390" i="1" s="1"/>
  <c r="D389" i="1"/>
  <c r="G389" i="1" s="1"/>
  <c r="C389" i="1"/>
  <c r="H389" i="1" s="1"/>
  <c r="D388" i="1"/>
  <c r="G388" i="1" s="1"/>
  <c r="C388" i="1"/>
  <c r="H388" i="1" s="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G381" i="1"/>
  <c r="D381" i="1"/>
  <c r="C381" i="1"/>
  <c r="H381" i="1" s="1"/>
  <c r="G380" i="1"/>
  <c r="D380" i="1"/>
  <c r="C380" i="1"/>
  <c r="H380" i="1" s="1"/>
  <c r="G379" i="1"/>
  <c r="D379" i="1"/>
  <c r="C379" i="1"/>
  <c r="H379" i="1" s="1"/>
  <c r="G378" i="1"/>
  <c r="D378" i="1"/>
  <c r="C378" i="1"/>
  <c r="H378" i="1" s="1"/>
  <c r="G377" i="1"/>
  <c r="D377" i="1"/>
  <c r="C377" i="1"/>
  <c r="H377" i="1" s="1"/>
  <c r="G376" i="1"/>
  <c r="D376" i="1"/>
  <c r="C376" i="1"/>
  <c r="H376" i="1" s="1"/>
  <c r="G375" i="1"/>
  <c r="D375" i="1"/>
  <c r="C375" i="1"/>
  <c r="H375" i="1" s="1"/>
  <c r="D374" i="1"/>
  <c r="G374" i="1" s="1"/>
  <c r="C374" i="1"/>
  <c r="G373" i="1"/>
  <c r="D373" i="1"/>
  <c r="C373" i="1"/>
  <c r="H373" i="1" s="1"/>
  <c r="G372" i="1"/>
  <c r="D372" i="1"/>
  <c r="C372" i="1"/>
  <c r="H372" i="1" s="1"/>
  <c r="G371" i="1"/>
  <c r="D371" i="1"/>
  <c r="C371" i="1"/>
  <c r="H371" i="1" s="1"/>
  <c r="G370" i="1"/>
  <c r="D370" i="1"/>
  <c r="C370" i="1"/>
  <c r="H370" i="1" s="1"/>
  <c r="G369" i="1"/>
  <c r="D369" i="1"/>
  <c r="C369" i="1"/>
  <c r="H369" i="1" s="1"/>
  <c r="G367" i="1"/>
  <c r="D367" i="1"/>
  <c r="C367" i="1"/>
  <c r="H367" i="1" s="1"/>
  <c r="G366" i="1"/>
  <c r="D366" i="1"/>
  <c r="C366" i="1"/>
  <c r="H366" i="1" s="1"/>
  <c r="G365" i="1"/>
  <c r="D365" i="1"/>
  <c r="C365" i="1"/>
  <c r="H365" i="1" s="1"/>
  <c r="G364" i="1"/>
  <c r="D364" i="1"/>
  <c r="C364" i="1"/>
  <c r="H364" i="1" s="1"/>
  <c r="G363" i="1"/>
  <c r="D363" i="1"/>
  <c r="C363" i="1"/>
  <c r="H363" i="1" s="1"/>
  <c r="G362" i="1"/>
  <c r="D362" i="1"/>
  <c r="C362" i="1"/>
  <c r="H362" i="1" s="1"/>
  <c r="G361" i="1"/>
  <c r="D361" i="1"/>
  <c r="C361" i="1"/>
  <c r="H361" i="1" s="1"/>
  <c r="G360" i="1"/>
  <c r="D360" i="1"/>
  <c r="C360" i="1"/>
  <c r="H360" i="1" s="1"/>
  <c r="G359" i="1"/>
  <c r="D359" i="1"/>
  <c r="C359" i="1"/>
  <c r="H359" i="1" s="1"/>
  <c r="G358" i="1"/>
  <c r="D358" i="1"/>
  <c r="C358" i="1"/>
  <c r="H358" i="1" s="1"/>
  <c r="G357" i="1"/>
  <c r="D357" i="1"/>
  <c r="C357" i="1"/>
  <c r="H357" i="1" s="1"/>
  <c r="D356" i="1"/>
  <c r="G354" i="1"/>
  <c r="D354" i="1"/>
  <c r="C354" i="1"/>
  <c r="H354" i="1" s="1"/>
  <c r="G353" i="1"/>
  <c r="D353" i="1"/>
  <c r="C353" i="1"/>
  <c r="H353" i="1" s="1"/>
  <c r="G352" i="1"/>
  <c r="D352" i="1"/>
  <c r="C352" i="1"/>
  <c r="H352" i="1" s="1"/>
  <c r="G351" i="1"/>
  <c r="D351" i="1"/>
  <c r="C351" i="1"/>
  <c r="H351" i="1" s="1"/>
  <c r="G350" i="1"/>
  <c r="D350" i="1"/>
  <c r="C350" i="1"/>
  <c r="H350" i="1" s="1"/>
  <c r="G349" i="1"/>
  <c r="D349" i="1"/>
  <c r="C349" i="1"/>
  <c r="H349" i="1" s="1"/>
  <c r="G348" i="1"/>
  <c r="D348" i="1"/>
  <c r="C348" i="1"/>
  <c r="H348" i="1" s="1"/>
  <c r="G347" i="1"/>
  <c r="D347" i="1"/>
  <c r="C347" i="1"/>
  <c r="H347" i="1" s="1"/>
  <c r="G346" i="1"/>
  <c r="D346" i="1"/>
  <c r="C346" i="1"/>
  <c r="H346" i="1" s="1"/>
  <c r="G345" i="1"/>
  <c r="D345" i="1"/>
  <c r="C345" i="1"/>
  <c r="H345" i="1" s="1"/>
  <c r="G344" i="1"/>
  <c r="D344" i="1"/>
  <c r="C344" i="1"/>
  <c r="H344" i="1" s="1"/>
  <c r="G343" i="1"/>
  <c r="D343" i="1"/>
  <c r="C343" i="1"/>
  <c r="H343" i="1" s="1"/>
  <c r="G342" i="1"/>
  <c r="D342" i="1"/>
  <c r="C342" i="1"/>
  <c r="H342" i="1" s="1"/>
  <c r="G341" i="1"/>
  <c r="D341" i="1"/>
  <c r="C341" i="1"/>
  <c r="H341" i="1" s="1"/>
  <c r="G340" i="1"/>
  <c r="D340" i="1"/>
  <c r="C340" i="1"/>
  <c r="H340" i="1" s="1"/>
  <c r="G339" i="1"/>
  <c r="D339" i="1"/>
  <c r="C339" i="1"/>
  <c r="H339" i="1" s="1"/>
  <c r="G338" i="1"/>
  <c r="D338" i="1"/>
  <c r="C338" i="1"/>
  <c r="H338" i="1" s="1"/>
  <c r="G337" i="1"/>
  <c r="D337" i="1"/>
  <c r="C337" i="1"/>
  <c r="H337" i="1" s="1"/>
  <c r="G336" i="1"/>
  <c r="D336" i="1"/>
  <c r="C336" i="1"/>
  <c r="H336" i="1" s="1"/>
  <c r="G335" i="1"/>
  <c r="D335" i="1"/>
  <c r="C335" i="1"/>
  <c r="H335" i="1" s="1"/>
  <c r="G334" i="1"/>
  <c r="D334" i="1"/>
  <c r="C334" i="1"/>
  <c r="H334" i="1" s="1"/>
  <c r="G333" i="1"/>
  <c r="D333" i="1"/>
  <c r="C333" i="1"/>
  <c r="H333" i="1" s="1"/>
  <c r="G332" i="1"/>
  <c r="D332" i="1"/>
  <c r="C332" i="1"/>
  <c r="H332" i="1" s="1"/>
  <c r="G331" i="1"/>
  <c r="D331" i="1"/>
  <c r="C331" i="1"/>
  <c r="H331" i="1" s="1"/>
  <c r="G330" i="1"/>
  <c r="D330" i="1"/>
  <c r="C330" i="1"/>
  <c r="H330" i="1" s="1"/>
  <c r="G329" i="1"/>
  <c r="D329" i="1"/>
  <c r="C329" i="1"/>
  <c r="H329" i="1" s="1"/>
  <c r="G328" i="1"/>
  <c r="D328" i="1"/>
  <c r="C328" i="1"/>
  <c r="H328" i="1" s="1"/>
  <c r="G327" i="1"/>
  <c r="D327" i="1"/>
  <c r="C327" i="1"/>
  <c r="H327" i="1" s="1"/>
  <c r="G326" i="1"/>
  <c r="D326" i="1"/>
  <c r="C326" i="1"/>
  <c r="H326" i="1" s="1"/>
  <c r="G325" i="1"/>
  <c r="D325" i="1"/>
  <c r="C325" i="1"/>
  <c r="H325" i="1" s="1"/>
  <c r="G324" i="1"/>
  <c r="D324" i="1"/>
  <c r="C324" i="1"/>
  <c r="H324" i="1" s="1"/>
  <c r="G323" i="1"/>
  <c r="D323" i="1"/>
  <c r="C323" i="1"/>
  <c r="H323" i="1" s="1"/>
  <c r="G322" i="1"/>
  <c r="D322" i="1"/>
  <c r="C322" i="1"/>
  <c r="H322" i="1" s="1"/>
  <c r="G321" i="1"/>
  <c r="D321" i="1"/>
  <c r="C321" i="1"/>
  <c r="H321" i="1" s="1"/>
  <c r="G320" i="1"/>
  <c r="D320" i="1"/>
  <c r="C320" i="1"/>
  <c r="H320" i="1" s="1"/>
  <c r="G319" i="1"/>
  <c r="D319" i="1"/>
  <c r="C319" i="1"/>
  <c r="H319" i="1" s="1"/>
  <c r="G318" i="1"/>
  <c r="D318" i="1"/>
  <c r="C318" i="1"/>
  <c r="H318" i="1" s="1"/>
  <c r="G317" i="1"/>
  <c r="D317" i="1"/>
  <c r="C317" i="1"/>
  <c r="H317" i="1" s="1"/>
  <c r="D316" i="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6" i="1"/>
  <c r="D306" i="1"/>
  <c r="C306" i="1"/>
  <c r="H306" i="1" s="1"/>
  <c r="G305" i="1"/>
  <c r="D305" i="1"/>
  <c r="C305" i="1"/>
  <c r="H305" i="1" s="1"/>
  <c r="D304" i="1"/>
  <c r="D303" i="1"/>
  <c r="D302" i="1"/>
  <c r="G302" i="1" s="1"/>
  <c r="C302" i="1"/>
  <c r="G301" i="1"/>
  <c r="D301" i="1"/>
  <c r="C301" i="1"/>
  <c r="H301" i="1" s="1"/>
  <c r="D300" i="1"/>
  <c r="G300" i="1" s="1"/>
  <c r="C300" i="1"/>
  <c r="H300" i="1" s="1"/>
  <c r="D299" i="1"/>
  <c r="G299" i="1" s="1"/>
  <c r="C299" i="1"/>
  <c r="G298" i="1"/>
  <c r="D298" i="1"/>
  <c r="C298" i="1"/>
  <c r="H298" i="1" s="1"/>
  <c r="D294" i="1"/>
  <c r="G294" i="1" s="1"/>
  <c r="C294" i="1"/>
  <c r="H294" i="1" s="1"/>
  <c r="D293" i="1"/>
  <c r="G293" i="1" s="1"/>
  <c r="C293" i="1"/>
  <c r="D292" i="1"/>
  <c r="G292" i="1" s="1"/>
  <c r="C292" i="1"/>
  <c r="H292" i="1" s="1"/>
  <c r="G291" i="1"/>
  <c r="D291" i="1"/>
  <c r="C291" i="1"/>
  <c r="H291" i="1" s="1"/>
  <c r="G290" i="1"/>
  <c r="D290" i="1"/>
  <c r="C290" i="1"/>
  <c r="H290" i="1" s="1"/>
  <c r="G289" i="1"/>
  <c r="D289" i="1"/>
  <c r="C289" i="1"/>
  <c r="H289" i="1" s="1"/>
  <c r="G288" i="1"/>
  <c r="D288" i="1"/>
  <c r="C288" i="1"/>
  <c r="H288" i="1" s="1"/>
  <c r="G287" i="1"/>
  <c r="D287" i="1"/>
  <c r="C287" i="1"/>
  <c r="H287" i="1" s="1"/>
  <c r="G286" i="1"/>
  <c r="D286" i="1"/>
  <c r="C286" i="1"/>
  <c r="H286" i="1" s="1"/>
  <c r="G285" i="1"/>
  <c r="D285" i="1"/>
  <c r="C285" i="1"/>
  <c r="H285" i="1" s="1"/>
  <c r="G284" i="1"/>
  <c r="D284" i="1"/>
  <c r="C284" i="1"/>
  <c r="H284" i="1" s="1"/>
  <c r="G283" i="1"/>
  <c r="D283" i="1"/>
  <c r="C283" i="1"/>
  <c r="H283" i="1" s="1"/>
  <c r="G282" i="1"/>
  <c r="D282" i="1"/>
  <c r="C282" i="1"/>
  <c r="H282" i="1" s="1"/>
  <c r="G281" i="1"/>
  <c r="D281" i="1"/>
  <c r="C281" i="1"/>
  <c r="H281" i="1" s="1"/>
  <c r="D280" i="1"/>
  <c r="C280" i="1"/>
  <c r="H280" i="1" s="1"/>
  <c r="D279" i="1"/>
  <c r="C279" i="1"/>
  <c r="H279" i="1" s="1"/>
  <c r="G278" i="1"/>
  <c r="D278" i="1"/>
  <c r="C278" i="1"/>
  <c r="H278" i="1" s="1"/>
  <c r="G277" i="1"/>
  <c r="D277" i="1"/>
  <c r="C277" i="1"/>
  <c r="H277" i="1" s="1"/>
  <c r="D276" i="1"/>
  <c r="C276" i="1"/>
  <c r="H276" i="1" s="1"/>
  <c r="D275" i="1"/>
  <c r="C275" i="1"/>
  <c r="H275" i="1" s="1"/>
  <c r="G274" i="1"/>
  <c r="D274" i="1"/>
  <c r="C274" i="1"/>
  <c r="H274" i="1" s="1"/>
  <c r="G273" i="1"/>
  <c r="D273" i="1"/>
  <c r="C273" i="1"/>
  <c r="H273" i="1" s="1"/>
  <c r="D272" i="1"/>
  <c r="C272" i="1"/>
  <c r="H272" i="1" s="1"/>
  <c r="D271" i="1"/>
  <c r="C271" i="1"/>
  <c r="H271" i="1" s="1"/>
  <c r="D270" i="1"/>
  <c r="G270" i="1" s="1"/>
  <c r="C270" i="1"/>
  <c r="H270" i="1" s="1"/>
  <c r="D269" i="1"/>
  <c r="D268" i="1"/>
  <c r="C268" i="1"/>
  <c r="H268" i="1" s="1"/>
  <c r="D267" i="1"/>
  <c r="C267" i="1"/>
  <c r="H267" i="1" s="1"/>
  <c r="G266" i="1"/>
  <c r="D266" i="1"/>
  <c r="C266" i="1"/>
  <c r="H266" i="1" s="1"/>
  <c r="G265" i="1"/>
  <c r="D265" i="1"/>
  <c r="C265" i="1"/>
  <c r="H265" i="1" s="1"/>
  <c r="D264" i="1"/>
  <c r="C264" i="1"/>
  <c r="H264" i="1" s="1"/>
  <c r="D263" i="1"/>
  <c r="C263" i="1"/>
  <c r="H263" i="1" s="1"/>
  <c r="G262" i="1"/>
  <c r="D262" i="1"/>
  <c r="C262" i="1"/>
  <c r="H262" i="1" s="1"/>
  <c r="G261" i="1"/>
  <c r="D261" i="1"/>
  <c r="C261" i="1"/>
  <c r="H261" i="1" s="1"/>
  <c r="D260" i="1"/>
  <c r="C260" i="1"/>
  <c r="H260" i="1" s="1"/>
  <c r="D259" i="1"/>
  <c r="C259" i="1"/>
  <c r="H259" i="1" s="1"/>
  <c r="D258" i="1"/>
  <c r="G257" i="1"/>
  <c r="D257" i="1"/>
  <c r="C257" i="1"/>
  <c r="H257" i="1" s="1"/>
  <c r="D256" i="1"/>
  <c r="C256" i="1"/>
  <c r="H256" i="1" s="1"/>
  <c r="D255" i="1"/>
  <c r="C255" i="1"/>
  <c r="H255" i="1" s="1"/>
  <c r="G254" i="1"/>
  <c r="D254" i="1"/>
  <c r="C254" i="1"/>
  <c r="H254" i="1" s="1"/>
  <c r="G253" i="1"/>
  <c r="D253" i="1"/>
  <c r="C253" i="1"/>
  <c r="H253" i="1" s="1"/>
  <c r="D252" i="1"/>
  <c r="C252" i="1"/>
  <c r="H252" i="1" s="1"/>
  <c r="D251" i="1"/>
  <c r="C251" i="1"/>
  <c r="H251" i="1" s="1"/>
  <c r="G250" i="1"/>
  <c r="D250" i="1"/>
  <c r="C250" i="1"/>
  <c r="H250" i="1" s="1"/>
  <c r="G249" i="1"/>
  <c r="D249" i="1"/>
  <c r="C249" i="1"/>
  <c r="H249" i="1" s="1"/>
  <c r="D248" i="1"/>
  <c r="C248" i="1"/>
  <c r="H248" i="1" s="1"/>
  <c r="D247" i="1"/>
  <c r="C247" i="1"/>
  <c r="H247" i="1" s="1"/>
  <c r="G246" i="1"/>
  <c r="D246" i="1"/>
  <c r="C246" i="1"/>
  <c r="H246" i="1" s="1"/>
  <c r="G245" i="1"/>
  <c r="D245" i="1"/>
  <c r="C245" i="1"/>
  <c r="H245" i="1" s="1"/>
  <c r="D244" i="1"/>
  <c r="C244" i="1"/>
  <c r="H244" i="1" s="1"/>
  <c r="D243" i="1"/>
  <c r="C243" i="1"/>
  <c r="H243" i="1" s="1"/>
  <c r="G242" i="1"/>
  <c r="D242" i="1"/>
  <c r="C242" i="1"/>
  <c r="H242" i="1" s="1"/>
  <c r="G241" i="1"/>
  <c r="D241" i="1"/>
  <c r="C241" i="1"/>
  <c r="H241" i="1" s="1"/>
  <c r="D240" i="1"/>
  <c r="C240" i="1"/>
  <c r="H240" i="1" s="1"/>
  <c r="D239" i="1"/>
  <c r="C239" i="1"/>
  <c r="H239" i="1" s="1"/>
  <c r="G238" i="1"/>
  <c r="D238" i="1"/>
  <c r="C238" i="1"/>
  <c r="H238" i="1" s="1"/>
  <c r="G237" i="1"/>
  <c r="D237" i="1"/>
  <c r="C237" i="1"/>
  <c r="H237" i="1" s="1"/>
  <c r="D236" i="1"/>
  <c r="C236" i="1"/>
  <c r="H236" i="1" s="1"/>
  <c r="D235" i="1"/>
  <c r="C235" i="1"/>
  <c r="H235" i="1" s="1"/>
  <c r="G234" i="1"/>
  <c r="D234" i="1"/>
  <c r="C234" i="1"/>
  <c r="H234" i="1" s="1"/>
  <c r="G233" i="1"/>
  <c r="D233" i="1"/>
  <c r="C233" i="1"/>
  <c r="H233" i="1" s="1"/>
  <c r="D232" i="1"/>
  <c r="C232" i="1"/>
  <c r="H232" i="1" s="1"/>
  <c r="D231" i="1"/>
  <c r="C231" i="1"/>
  <c r="H231" i="1" s="1"/>
  <c r="G230" i="1"/>
  <c r="D230" i="1"/>
  <c r="C230" i="1"/>
  <c r="H230" i="1" s="1"/>
  <c r="G229" i="1"/>
  <c r="D229" i="1"/>
  <c r="C229" i="1"/>
  <c r="H229" i="1" s="1"/>
  <c r="D228" i="1"/>
  <c r="C228" i="1"/>
  <c r="H228" i="1" s="1"/>
  <c r="D227" i="1"/>
  <c r="C227" i="1"/>
  <c r="H227" i="1" s="1"/>
  <c r="D226" i="1"/>
  <c r="D225" i="1"/>
  <c r="G225" i="1" s="1"/>
  <c r="C225" i="1"/>
  <c r="D224" i="1"/>
  <c r="C224" i="1"/>
  <c r="H224" i="1" s="1"/>
  <c r="D223" i="1"/>
  <c r="C223" i="1"/>
  <c r="H223" i="1" s="1"/>
  <c r="G222" i="1"/>
  <c r="D222" i="1"/>
  <c r="C222" i="1"/>
  <c r="D221" i="1"/>
  <c r="G221" i="1" s="1"/>
  <c r="C221" i="1"/>
  <c r="D220" i="1"/>
  <c r="C220" i="1"/>
  <c r="H220" i="1" s="1"/>
  <c r="D219" i="1"/>
  <c r="C219" i="1"/>
  <c r="H219" i="1" s="1"/>
  <c r="G218" i="1"/>
  <c r="D218" i="1"/>
  <c r="C218" i="1"/>
  <c r="D217" i="1"/>
  <c r="G217" i="1" s="1"/>
  <c r="C217" i="1"/>
  <c r="D216" i="1"/>
  <c r="C216" i="1"/>
  <c r="H216" i="1" s="1"/>
  <c r="D215" i="1"/>
  <c r="C215" i="1"/>
  <c r="H215" i="1" s="1"/>
  <c r="G214" i="1"/>
  <c r="D214" i="1"/>
  <c r="C214" i="1"/>
  <c r="D213" i="1"/>
  <c r="G213" i="1" s="1"/>
  <c r="C213" i="1"/>
  <c r="D212" i="1"/>
  <c r="C212" i="1"/>
  <c r="H212" i="1" s="1"/>
  <c r="D211" i="1"/>
  <c r="C211" i="1"/>
  <c r="H211" i="1" s="1"/>
  <c r="G210" i="1"/>
  <c r="D210" i="1"/>
  <c r="C210" i="1"/>
  <c r="D209" i="1"/>
  <c r="G209" i="1" s="1"/>
  <c r="C209" i="1"/>
  <c r="D208" i="1"/>
  <c r="C208" i="1"/>
  <c r="H208" i="1" s="1"/>
  <c r="D207" i="1"/>
  <c r="C207" i="1"/>
  <c r="H207" i="1" s="1"/>
  <c r="G206" i="1"/>
  <c r="D206" i="1"/>
  <c r="C206" i="1"/>
  <c r="D205" i="1"/>
  <c r="G205" i="1" s="1"/>
  <c r="C205" i="1"/>
  <c r="D204" i="1"/>
  <c r="C204" i="1"/>
  <c r="H204" i="1" s="1"/>
  <c r="D203" i="1"/>
  <c r="C203" i="1"/>
  <c r="H203" i="1" s="1"/>
  <c r="G202" i="1"/>
  <c r="D202" i="1"/>
  <c r="C202" i="1"/>
  <c r="D201" i="1"/>
  <c r="G201" i="1" s="1"/>
  <c r="C201" i="1"/>
  <c r="D200" i="1"/>
  <c r="C200" i="1"/>
  <c r="H200" i="1" s="1"/>
  <c r="D199" i="1"/>
  <c r="C199" i="1"/>
  <c r="H199" i="1" s="1"/>
  <c r="C198" i="1"/>
  <c r="D197" i="1"/>
  <c r="G197" i="1" s="1"/>
  <c r="C197" i="1"/>
  <c r="D196" i="1"/>
  <c r="C196" i="1"/>
  <c r="D195" i="1"/>
  <c r="C195" i="1"/>
  <c r="H195" i="1" s="1"/>
  <c r="G194" i="1"/>
  <c r="D194" i="1"/>
  <c r="C194" i="1"/>
  <c r="D193" i="1"/>
  <c r="G193" i="1" s="1"/>
  <c r="C193" i="1"/>
  <c r="D192" i="1"/>
  <c r="C192" i="1"/>
  <c r="H192" i="1" s="1"/>
  <c r="D191" i="1"/>
  <c r="C191" i="1"/>
  <c r="H191" i="1" s="1"/>
  <c r="D190" i="1"/>
  <c r="G190" i="1" s="1"/>
  <c r="C190" i="1"/>
  <c r="D189" i="1"/>
  <c r="G189" i="1" s="1"/>
  <c r="C189" i="1"/>
  <c r="D188" i="1"/>
  <c r="C188" i="1"/>
  <c r="H188" i="1" s="1"/>
  <c r="D187" i="1"/>
  <c r="C187" i="1"/>
  <c r="H187" i="1" s="1"/>
  <c r="G186" i="1"/>
  <c r="D186" i="1"/>
  <c r="C186" i="1"/>
  <c r="D185" i="1"/>
  <c r="G185" i="1" s="1"/>
  <c r="C185" i="1"/>
  <c r="D184" i="1"/>
  <c r="C184" i="1"/>
  <c r="H184" i="1" s="1"/>
  <c r="D183" i="1"/>
  <c r="C183" i="1"/>
  <c r="D182" i="1"/>
  <c r="G182" i="1" s="1"/>
  <c r="C182" i="1"/>
  <c r="D181" i="1"/>
  <c r="G181" i="1" s="1"/>
  <c r="C181" i="1"/>
  <c r="D180" i="1"/>
  <c r="C180" i="1"/>
  <c r="D179" i="1"/>
  <c r="C179" i="1"/>
  <c r="H179" i="1" s="1"/>
  <c r="G178" i="1"/>
  <c r="D178" i="1"/>
  <c r="C178" i="1"/>
  <c r="D177" i="1"/>
  <c r="G177" i="1" s="1"/>
  <c r="C177" i="1"/>
  <c r="D176" i="1"/>
  <c r="C176" i="1"/>
  <c r="D175" i="1"/>
  <c r="C175" i="1"/>
  <c r="H175" i="1" s="1"/>
  <c r="D174" i="1"/>
  <c r="G174" i="1" s="1"/>
  <c r="C174" i="1"/>
  <c r="D173" i="1"/>
  <c r="G173" i="1" s="1"/>
  <c r="C173" i="1"/>
  <c r="D172" i="1"/>
  <c r="C172" i="1"/>
  <c r="H172" i="1" s="1"/>
  <c r="D171" i="1"/>
  <c r="C171" i="1"/>
  <c r="H171" i="1" s="1"/>
  <c r="G170" i="1"/>
  <c r="D170" i="1"/>
  <c r="C170" i="1"/>
  <c r="D169" i="1"/>
  <c r="G169" i="1" s="1"/>
  <c r="C169" i="1"/>
  <c r="D168" i="1"/>
  <c r="C168" i="1"/>
  <c r="H168" i="1" s="1"/>
  <c r="D167" i="1"/>
  <c r="C167" i="1"/>
  <c r="D166" i="1"/>
  <c r="G166" i="1" s="1"/>
  <c r="C166" i="1"/>
  <c r="D165" i="1"/>
  <c r="G165" i="1" s="1"/>
  <c r="C165" i="1"/>
  <c r="D164" i="1"/>
  <c r="C164" i="1"/>
  <c r="H164" i="1" s="1"/>
  <c r="D163" i="1"/>
  <c r="C163" i="1"/>
  <c r="H163" i="1" s="1"/>
  <c r="D162" i="1"/>
  <c r="G162" i="1" s="1"/>
  <c r="C162" i="1"/>
  <c r="D161" i="1"/>
  <c r="G161" i="1" s="1"/>
  <c r="C161" i="1"/>
  <c r="D159" i="1"/>
  <c r="C159" i="1"/>
  <c r="H159" i="1" s="1"/>
  <c r="D158" i="1"/>
  <c r="G158" i="1" s="1"/>
  <c r="C158" i="1"/>
  <c r="D157" i="1"/>
  <c r="G157" i="1" s="1"/>
  <c r="C157" i="1"/>
  <c r="D156" i="1"/>
  <c r="C156" i="1"/>
  <c r="D155" i="1"/>
  <c r="C155" i="1"/>
  <c r="H155" i="1" s="1"/>
  <c r="G154" i="1"/>
  <c r="D154" i="1"/>
  <c r="C154" i="1"/>
  <c r="H154" i="1" s="1"/>
  <c r="D153" i="1"/>
  <c r="G153" i="1" s="1"/>
  <c r="C153" i="1"/>
  <c r="D152" i="1"/>
  <c r="C152" i="1"/>
  <c r="H152" i="1" s="1"/>
  <c r="D151" i="1"/>
  <c r="C151" i="1"/>
  <c r="H151" i="1" s="1"/>
  <c r="D150" i="1"/>
  <c r="G150" i="1" s="1"/>
  <c r="C150" i="1"/>
  <c r="D147" i="1"/>
  <c r="C147" i="1"/>
  <c r="G146" i="1"/>
  <c r="D146" i="1"/>
  <c r="C146" i="1"/>
  <c r="H146" i="1" s="1"/>
  <c r="D145" i="1"/>
  <c r="G145" i="1" s="1"/>
  <c r="C145" i="1"/>
  <c r="D144" i="1"/>
  <c r="C144" i="1"/>
  <c r="H144" i="1" s="1"/>
  <c r="D143" i="1"/>
  <c r="C143" i="1"/>
  <c r="H143" i="1" s="1"/>
  <c r="G142" i="1"/>
  <c r="D142" i="1"/>
  <c r="C142" i="1"/>
  <c r="H142" i="1" s="1"/>
  <c r="D141" i="1"/>
  <c r="G141" i="1" s="1"/>
  <c r="C141" i="1"/>
  <c r="D140" i="1"/>
  <c r="C140" i="1"/>
  <c r="H140" i="1" s="1"/>
  <c r="D139" i="1"/>
  <c r="C139" i="1"/>
  <c r="H139" i="1" s="1"/>
  <c r="G138" i="1"/>
  <c r="D138" i="1"/>
  <c r="C138" i="1"/>
  <c r="H138" i="1" s="1"/>
  <c r="D137" i="1"/>
  <c r="G137" i="1" s="1"/>
  <c r="C137" i="1"/>
  <c r="C136" i="1"/>
  <c r="D135" i="1"/>
  <c r="C135" i="1"/>
  <c r="H135" i="1" s="1"/>
  <c r="G134" i="1"/>
  <c r="D134" i="1"/>
  <c r="C134" i="1"/>
  <c r="H134" i="1" s="1"/>
  <c r="D133" i="1"/>
  <c r="G133" i="1" s="1"/>
  <c r="C133" i="1"/>
  <c r="D132" i="1"/>
  <c r="C132" i="1"/>
  <c r="H132" i="1" s="1"/>
  <c r="C131" i="1"/>
  <c r="D130" i="1"/>
  <c r="G130" i="1" s="1"/>
  <c r="C130" i="1"/>
  <c r="D129" i="1"/>
  <c r="G129" i="1" s="1"/>
  <c r="C129" i="1"/>
  <c r="D128" i="1"/>
  <c r="C128" i="1"/>
  <c r="H128" i="1" s="1"/>
  <c r="D127" i="1"/>
  <c r="C127" i="1"/>
  <c r="H127" i="1" s="1"/>
  <c r="G126" i="1"/>
  <c r="D126" i="1"/>
  <c r="C126" i="1"/>
  <c r="H126" i="1" s="1"/>
  <c r="D125" i="1"/>
  <c r="G125" i="1" s="1"/>
  <c r="C125" i="1"/>
  <c r="D124" i="1"/>
  <c r="C124" i="1"/>
  <c r="D123" i="1"/>
  <c r="C123" i="1"/>
  <c r="H123" i="1" s="1"/>
  <c r="G122" i="1"/>
  <c r="D122" i="1"/>
  <c r="C122" i="1"/>
  <c r="D121" i="1"/>
  <c r="D120" i="1"/>
  <c r="C120" i="1"/>
  <c r="H120" i="1" s="1"/>
  <c r="D119" i="1"/>
  <c r="C119" i="1"/>
  <c r="H119" i="1" s="1"/>
  <c r="G118" i="1"/>
  <c r="D118" i="1"/>
  <c r="C118" i="1"/>
  <c r="H118" i="1" s="1"/>
  <c r="D117" i="1"/>
  <c r="G117" i="1" s="1"/>
  <c r="C117" i="1"/>
  <c r="D116" i="1"/>
  <c r="C116" i="1"/>
  <c r="H116" i="1" s="1"/>
  <c r="D115" i="1"/>
  <c r="C115" i="1"/>
  <c r="H115" i="1" s="1"/>
  <c r="G114" i="1"/>
  <c r="D114" i="1"/>
  <c r="C114" i="1"/>
  <c r="H114" i="1" s="1"/>
  <c r="D113" i="1"/>
  <c r="G113" i="1" s="1"/>
  <c r="C113" i="1"/>
  <c r="D112" i="1"/>
  <c r="C112" i="1"/>
  <c r="H112" i="1" s="1"/>
  <c r="D111" i="1"/>
  <c r="C111" i="1"/>
  <c r="H111" i="1" s="1"/>
  <c r="G110" i="1"/>
  <c r="D110" i="1"/>
  <c r="C110" i="1"/>
  <c r="H110" i="1" s="1"/>
  <c r="D109" i="1"/>
  <c r="G109" i="1" s="1"/>
  <c r="C109" i="1"/>
  <c r="D108" i="1"/>
  <c r="C108" i="1"/>
  <c r="H108" i="1" s="1"/>
  <c r="D107" i="1"/>
  <c r="C107" i="1"/>
  <c r="H107" i="1" s="1"/>
  <c r="G106" i="1"/>
  <c r="D106" i="1"/>
  <c r="C106" i="1"/>
  <c r="H106" i="1" s="1"/>
  <c r="D105" i="1"/>
  <c r="G105" i="1" s="1"/>
  <c r="C105" i="1"/>
  <c r="D104" i="1"/>
  <c r="C104" i="1"/>
  <c r="H104" i="1" s="1"/>
  <c r="D103" i="1"/>
  <c r="C103" i="1"/>
  <c r="H103" i="1" s="1"/>
  <c r="D102" i="1"/>
  <c r="D101" i="1"/>
  <c r="G101" i="1" s="1"/>
  <c r="C101" i="1"/>
  <c r="D100" i="1"/>
  <c r="C100" i="1"/>
  <c r="H100" i="1" s="1"/>
  <c r="D99" i="1"/>
  <c r="C99" i="1"/>
  <c r="H99" i="1" s="1"/>
  <c r="G98" i="1"/>
  <c r="D98" i="1"/>
  <c r="C98" i="1"/>
  <c r="H98" i="1" s="1"/>
  <c r="D97" i="1"/>
  <c r="G97" i="1" s="1"/>
  <c r="C97" i="1"/>
  <c r="D96" i="1"/>
  <c r="C96" i="1"/>
  <c r="H96" i="1" s="1"/>
  <c r="D95" i="1"/>
  <c r="C95" i="1"/>
  <c r="H95" i="1" s="1"/>
  <c r="G94" i="1"/>
  <c r="D94" i="1"/>
  <c r="C94" i="1"/>
  <c r="H94" i="1" s="1"/>
  <c r="D93" i="1"/>
  <c r="G93" i="1" s="1"/>
  <c r="C93" i="1"/>
  <c r="D92" i="1"/>
  <c r="C92" i="1"/>
  <c r="H92" i="1" s="1"/>
  <c r="D91" i="1"/>
  <c r="C91" i="1"/>
  <c r="H91" i="1" s="1"/>
  <c r="G90" i="1"/>
  <c r="D90" i="1"/>
  <c r="C90" i="1"/>
  <c r="H90" i="1" s="1"/>
  <c r="D89" i="1"/>
  <c r="G89" i="1" s="1"/>
  <c r="C89" i="1"/>
  <c r="D88" i="1"/>
  <c r="C88" i="1"/>
  <c r="H88" i="1" s="1"/>
  <c r="D87" i="1"/>
  <c r="C87" i="1"/>
  <c r="H87" i="1" s="1"/>
  <c r="G86" i="1"/>
  <c r="D86" i="1"/>
  <c r="C86" i="1"/>
  <c r="H86" i="1" s="1"/>
  <c r="D85" i="1"/>
  <c r="G85" i="1" s="1"/>
  <c r="C85" i="1"/>
  <c r="D84" i="1"/>
  <c r="C84" i="1"/>
  <c r="H84" i="1" s="1"/>
  <c r="D83" i="1"/>
  <c r="C83" i="1"/>
  <c r="H83" i="1" s="1"/>
  <c r="G82" i="1"/>
  <c r="D82" i="1"/>
  <c r="C82" i="1"/>
  <c r="H82" i="1" s="1"/>
  <c r="D81" i="1"/>
  <c r="G81" i="1" s="1"/>
  <c r="C81" i="1"/>
  <c r="D80" i="1"/>
  <c r="C80" i="1"/>
  <c r="H80" i="1" s="1"/>
  <c r="D79" i="1"/>
  <c r="C79" i="1"/>
  <c r="H79" i="1" s="1"/>
  <c r="D78" i="1"/>
  <c r="D77" i="1"/>
  <c r="G77" i="1" s="1"/>
  <c r="C77" i="1"/>
  <c r="D76" i="1"/>
  <c r="C76" i="1"/>
  <c r="H76" i="1" s="1"/>
  <c r="D75" i="1"/>
  <c r="C75" i="1"/>
  <c r="H75" i="1" s="1"/>
  <c r="G74" i="1"/>
  <c r="D74" i="1"/>
  <c r="C74" i="1"/>
  <c r="H74" i="1" s="1"/>
  <c r="D73" i="1"/>
  <c r="G73" i="1" s="1"/>
  <c r="C73" i="1"/>
  <c r="D72" i="1"/>
  <c r="C72" i="1"/>
  <c r="H72" i="1" s="1"/>
  <c r="D71" i="1"/>
  <c r="C71" i="1"/>
  <c r="H71" i="1" s="1"/>
  <c r="G70" i="1"/>
  <c r="D70" i="1"/>
  <c r="C70" i="1"/>
  <c r="H70" i="1" s="1"/>
  <c r="D69" i="1"/>
  <c r="G69" i="1" s="1"/>
  <c r="C69" i="1"/>
  <c r="D68" i="1"/>
  <c r="C68" i="1"/>
  <c r="H68" i="1" s="1"/>
  <c r="D67" i="1"/>
  <c r="C67" i="1"/>
  <c r="H67" i="1" s="1"/>
  <c r="G66" i="1"/>
  <c r="D66" i="1"/>
  <c r="C66" i="1"/>
  <c r="H66" i="1" s="1"/>
  <c r="D65" i="1"/>
  <c r="G65" i="1" s="1"/>
  <c r="C65" i="1"/>
  <c r="D64" i="1"/>
  <c r="C64" i="1"/>
  <c r="H64" i="1" s="1"/>
  <c r="D63" i="1"/>
  <c r="C63" i="1"/>
  <c r="H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H3" i="1"/>
  <c r="D3" i="1"/>
  <c r="C3" i="1"/>
  <c r="G3" i="1" s="1"/>
  <c r="H1681" i="1" l="1"/>
  <c r="G1682" i="1"/>
  <c r="C1634" i="1"/>
  <c r="G1638" i="1"/>
  <c r="D45" i="8"/>
  <c r="C1604" i="1"/>
  <c r="H1604" i="1" s="1"/>
  <c r="H1606" i="1"/>
  <c r="H1602" i="1"/>
  <c r="G1602" i="1"/>
  <c r="H1605" i="1"/>
  <c r="H1585" i="1"/>
  <c r="G1585" i="1"/>
  <c r="H1586" i="1"/>
  <c r="D6" i="8"/>
  <c r="C1583" i="1" s="1"/>
  <c r="H1583" i="1" s="1"/>
  <c r="E114" i="6"/>
  <c r="H1400" i="1"/>
  <c r="H1398" i="1"/>
  <c r="H1396" i="1"/>
  <c r="H1395" i="1"/>
  <c r="H1394" i="1"/>
  <c r="H1389" i="1"/>
  <c r="H1385" i="1"/>
  <c r="G1400" i="1"/>
  <c r="E335" i="9"/>
  <c r="B335" i="9" s="1"/>
  <c r="G1398" i="1"/>
  <c r="G1389" i="1"/>
  <c r="H1314" i="1"/>
  <c r="H1309" i="1"/>
  <c r="E317" i="9"/>
  <c r="B317" i="9" s="1"/>
  <c r="G1307" i="1"/>
  <c r="G1300" i="1"/>
  <c r="H1300" i="1"/>
  <c r="H1301" i="1"/>
  <c r="H1297" i="1"/>
  <c r="H1294" i="1"/>
  <c r="H1292" i="1"/>
  <c r="H1290" i="1"/>
  <c r="H1288" i="1"/>
  <c r="H1286" i="1"/>
  <c r="H1285" i="1"/>
  <c r="H1281" i="1"/>
  <c r="H1277" i="1"/>
  <c r="H1275" i="1"/>
  <c r="H1270" i="1"/>
  <c r="G1299" i="1"/>
  <c r="G1295" i="1"/>
  <c r="G1296" i="1"/>
  <c r="G1293" i="1"/>
  <c r="G1292" i="1"/>
  <c r="G1291" i="1"/>
  <c r="G1289" i="1"/>
  <c r="G1288" i="1"/>
  <c r="G1287" i="1"/>
  <c r="G1285" i="1"/>
  <c r="G1284" i="1"/>
  <c r="G1283" i="1"/>
  <c r="G1281" i="1"/>
  <c r="G1280" i="1"/>
  <c r="G1279" i="1"/>
  <c r="G1274" i="1"/>
  <c r="G1273" i="1"/>
  <c r="G1270" i="1"/>
  <c r="C1268" i="1"/>
  <c r="H1268" i="1" s="1"/>
  <c r="G1269" i="1"/>
  <c r="H1267" i="1"/>
  <c r="H1266" i="1"/>
  <c r="G1264" i="1"/>
  <c r="H1264" i="1"/>
  <c r="E255" i="5"/>
  <c r="D1259" i="1" s="1"/>
  <c r="G1259" i="1" s="1"/>
  <c r="D1260" i="1"/>
  <c r="G1260" i="1" s="1"/>
  <c r="H1254" i="1"/>
  <c r="D1182" i="1"/>
  <c r="H1187" i="1"/>
  <c r="H1186" i="1"/>
  <c r="H1185" i="1"/>
  <c r="H1179" i="1"/>
  <c r="F171" i="5"/>
  <c r="H1176" i="1"/>
  <c r="H1086" i="1"/>
  <c r="H1082" i="1"/>
  <c r="E70" i="5"/>
  <c r="D1075" i="1" s="1"/>
  <c r="G1075" i="1" s="1"/>
  <c r="D70" i="5"/>
  <c r="C1075" i="1" s="1"/>
  <c r="G1084" i="1"/>
  <c r="G1081" i="1"/>
  <c r="G1082" i="1"/>
  <c r="G1077" i="1"/>
  <c r="H1070" i="1"/>
  <c r="H1068" i="1"/>
  <c r="H1067" i="1"/>
  <c r="H1061" i="1"/>
  <c r="H1063" i="1"/>
  <c r="G1073" i="1"/>
  <c r="G1068" i="1"/>
  <c r="D7" i="5"/>
  <c r="H1057" i="1"/>
  <c r="H1056" i="1"/>
  <c r="H1053" i="1"/>
  <c r="H1046" i="1"/>
  <c r="H1047" i="1"/>
  <c r="H1040" i="1"/>
  <c r="H1043" i="1"/>
  <c r="H1036" i="1"/>
  <c r="H1016" i="1"/>
  <c r="H1013" i="1"/>
  <c r="H1305" i="1"/>
  <c r="E303" i="9"/>
  <c r="B303" i="9" s="1"/>
  <c r="H1260" i="1"/>
  <c r="H1259" i="1"/>
  <c r="H1256" i="1"/>
  <c r="E307" i="9"/>
  <c r="B307" i="9" s="1"/>
  <c r="E312" i="9"/>
  <c r="B312" i="9" s="1"/>
  <c r="H1166" i="1"/>
  <c r="H1076" i="1"/>
  <c r="H1078" i="1"/>
  <c r="H1050" i="1"/>
  <c r="H1054" i="1"/>
  <c r="H1052" i="1"/>
  <c r="F45" i="5"/>
  <c r="H1034" i="1"/>
  <c r="D1024" i="1"/>
  <c r="G1024" i="1" s="1"/>
  <c r="H1025" i="1"/>
  <c r="D1018" i="1"/>
  <c r="G1018" i="1" s="1"/>
  <c r="E12" i="5"/>
  <c r="F12" i="5" s="1"/>
  <c r="H1020" i="1"/>
  <c r="H293" i="1"/>
  <c r="F244" i="9"/>
  <c r="B244" i="9" s="1"/>
  <c r="E57" i="9"/>
  <c r="B57" i="9" s="1"/>
  <c r="F239" i="9"/>
  <c r="B239" i="9" s="1"/>
  <c r="H695" i="1"/>
  <c r="E35" i="9"/>
  <c r="B35" i="9" s="1"/>
  <c r="H653" i="1"/>
  <c r="E26" i="9"/>
  <c r="B26" i="9" s="1"/>
  <c r="H649" i="1"/>
  <c r="F656" i="4"/>
  <c r="H646" i="1"/>
  <c r="H645" i="1"/>
  <c r="H414" i="1"/>
  <c r="D422" i="1"/>
  <c r="G422" i="1" s="1"/>
  <c r="F393" i="4"/>
  <c r="H374" i="1"/>
  <c r="E373" i="4"/>
  <c r="D368" i="1" s="1"/>
  <c r="H302" i="1"/>
  <c r="H423" i="1"/>
  <c r="H299" i="1"/>
  <c r="H422" i="1"/>
  <c r="E648" i="4"/>
  <c r="D642" i="1" s="1"/>
  <c r="E67" i="9"/>
  <c r="B67" i="9" s="1"/>
  <c r="H196" i="1"/>
  <c r="E54" i="9"/>
  <c r="B54" i="9" s="1"/>
  <c r="B241" i="9"/>
  <c r="H183" i="1"/>
  <c r="F240" i="9"/>
  <c r="B240" i="9" s="1"/>
  <c r="H180" i="1"/>
  <c r="E50" i="9"/>
  <c r="B50" i="9" s="1"/>
  <c r="H176" i="1"/>
  <c r="H167" i="1"/>
  <c r="E153" i="4"/>
  <c r="D149" i="1" s="1"/>
  <c r="H156" i="1"/>
  <c r="F160" i="4"/>
  <c r="B237" i="9"/>
  <c r="H150" i="1"/>
  <c r="D136" i="1"/>
  <c r="H147" i="1"/>
  <c r="H136" i="1"/>
  <c r="H131" i="1"/>
  <c r="H130" i="1"/>
  <c r="D131" i="1"/>
  <c r="F134" i="4"/>
  <c r="H124" i="1"/>
  <c r="H122" i="1"/>
  <c r="E38" i="9"/>
  <c r="B38" i="9" s="1"/>
  <c r="F68" i="4"/>
  <c r="E34" i="9"/>
  <c r="B34" i="9" s="1"/>
  <c r="H705" i="1"/>
  <c r="G705" i="1"/>
  <c r="G1102" i="1"/>
  <c r="H1102" i="1"/>
  <c r="H693" i="1"/>
  <c r="G693" i="1"/>
  <c r="H709" i="1"/>
  <c r="G709" i="1"/>
  <c r="H725" i="1"/>
  <c r="G725" i="1"/>
  <c r="H741" i="1"/>
  <c r="G741" i="1"/>
  <c r="H757" i="1"/>
  <c r="G757" i="1"/>
  <c r="H773" i="1"/>
  <c r="G773" i="1"/>
  <c r="H789" i="1"/>
  <c r="G789" i="1"/>
  <c r="H721" i="1"/>
  <c r="G721" i="1"/>
  <c r="H737" i="1"/>
  <c r="G737" i="1"/>
  <c r="G64" i="1"/>
  <c r="G68" i="1"/>
  <c r="G72" i="1"/>
  <c r="G76" i="1"/>
  <c r="G80" i="1"/>
  <c r="G84" i="1"/>
  <c r="G88" i="1"/>
  <c r="G92" i="1"/>
  <c r="G96" i="1"/>
  <c r="G100" i="1"/>
  <c r="G104" i="1"/>
  <c r="G108" i="1"/>
  <c r="G112" i="1"/>
  <c r="G116" i="1"/>
  <c r="G120" i="1"/>
  <c r="G124" i="1"/>
  <c r="G128" i="1"/>
  <c r="G132" i="1"/>
  <c r="G136" i="1"/>
  <c r="G140" i="1"/>
  <c r="G144" i="1"/>
  <c r="G152" i="1"/>
  <c r="G156" i="1"/>
  <c r="H158" i="1"/>
  <c r="H162" i="1"/>
  <c r="G164" i="1"/>
  <c r="H166" i="1"/>
  <c r="G168" i="1"/>
  <c r="H170" i="1"/>
  <c r="G172" i="1"/>
  <c r="H174" i="1"/>
  <c r="G176" i="1"/>
  <c r="H178" i="1"/>
  <c r="G180" i="1"/>
  <c r="H182" i="1"/>
  <c r="G184" i="1"/>
  <c r="H186" i="1"/>
  <c r="G188" i="1"/>
  <c r="H190" i="1"/>
  <c r="G192" i="1"/>
  <c r="H194" i="1"/>
  <c r="G196" i="1"/>
  <c r="G200" i="1"/>
  <c r="H202" i="1"/>
  <c r="G204" i="1"/>
  <c r="H206" i="1"/>
  <c r="G208" i="1"/>
  <c r="H210" i="1"/>
  <c r="G212" i="1"/>
  <c r="H214" i="1"/>
  <c r="G216" i="1"/>
  <c r="H218" i="1"/>
  <c r="G220" i="1"/>
  <c r="H222" i="1"/>
  <c r="G224" i="1"/>
  <c r="G228" i="1"/>
  <c r="G232" i="1"/>
  <c r="G236" i="1"/>
  <c r="G240" i="1"/>
  <c r="G244" i="1"/>
  <c r="G248" i="1"/>
  <c r="G252" i="1"/>
  <c r="G256" i="1"/>
  <c r="G260" i="1"/>
  <c r="G264" i="1"/>
  <c r="G268" i="1"/>
  <c r="G272" i="1"/>
  <c r="G276" i="1"/>
  <c r="G280" i="1"/>
  <c r="H697" i="1"/>
  <c r="G697" i="1"/>
  <c r="H713" i="1"/>
  <c r="G713" i="1"/>
  <c r="H729" i="1"/>
  <c r="G729" i="1"/>
  <c r="H745" i="1"/>
  <c r="G745" i="1"/>
  <c r="H761" i="1"/>
  <c r="G761" i="1"/>
  <c r="H777" i="1"/>
  <c r="G777" i="1"/>
  <c r="H689" i="1"/>
  <c r="G689" i="1"/>
  <c r="H753" i="1"/>
  <c r="G753" i="1"/>
  <c r="H769" i="1"/>
  <c r="G769" i="1"/>
  <c r="H785" i="1"/>
  <c r="G785" i="1"/>
  <c r="G1094" i="1"/>
  <c r="H1094" i="1"/>
  <c r="G63" i="1"/>
  <c r="H65" i="1"/>
  <c r="G67" i="1"/>
  <c r="H69" i="1"/>
  <c r="G71" i="1"/>
  <c r="H73" i="1"/>
  <c r="G75" i="1"/>
  <c r="H77" i="1"/>
  <c r="G79" i="1"/>
  <c r="H81" i="1"/>
  <c r="G83" i="1"/>
  <c r="H85" i="1"/>
  <c r="G87" i="1"/>
  <c r="H89" i="1"/>
  <c r="G91" i="1"/>
  <c r="H93" i="1"/>
  <c r="G95" i="1"/>
  <c r="H97" i="1"/>
  <c r="G99" i="1"/>
  <c r="H101" i="1"/>
  <c r="G103" i="1"/>
  <c r="H105" i="1"/>
  <c r="G107" i="1"/>
  <c r="H109" i="1"/>
  <c r="G111" i="1"/>
  <c r="H113" i="1"/>
  <c r="G115" i="1"/>
  <c r="H117" i="1"/>
  <c r="G119" i="1"/>
  <c r="G123" i="1"/>
  <c r="H125" i="1"/>
  <c r="G127" i="1"/>
  <c r="H129" i="1"/>
  <c r="G131" i="1"/>
  <c r="H133" i="1"/>
  <c r="G135" i="1"/>
  <c r="H137" i="1"/>
  <c r="G139" i="1"/>
  <c r="H141" i="1"/>
  <c r="G143" i="1"/>
  <c r="H145" i="1"/>
  <c r="G147" i="1"/>
  <c r="G151" i="1"/>
  <c r="H153" i="1"/>
  <c r="G155" i="1"/>
  <c r="H157" i="1"/>
  <c r="G159" i="1"/>
  <c r="H161" i="1"/>
  <c r="G163" i="1"/>
  <c r="H165" i="1"/>
  <c r="G167" i="1"/>
  <c r="H169" i="1"/>
  <c r="G171" i="1"/>
  <c r="H173" i="1"/>
  <c r="G175" i="1"/>
  <c r="H177" i="1"/>
  <c r="G179" i="1"/>
  <c r="H181" i="1"/>
  <c r="G183" i="1"/>
  <c r="H185" i="1"/>
  <c r="G187" i="1"/>
  <c r="H189" i="1"/>
  <c r="G191" i="1"/>
  <c r="H193" i="1"/>
  <c r="G195" i="1"/>
  <c r="H197" i="1"/>
  <c r="G199" i="1"/>
  <c r="H201" i="1"/>
  <c r="G203" i="1"/>
  <c r="H205" i="1"/>
  <c r="G207" i="1"/>
  <c r="H209" i="1"/>
  <c r="G211" i="1"/>
  <c r="H213" i="1"/>
  <c r="G215" i="1"/>
  <c r="H217" i="1"/>
  <c r="G219" i="1"/>
  <c r="H221" i="1"/>
  <c r="G223" i="1"/>
  <c r="H225" i="1"/>
  <c r="G227" i="1"/>
  <c r="G231" i="1"/>
  <c r="G235" i="1"/>
  <c r="G239" i="1"/>
  <c r="G243" i="1"/>
  <c r="G247" i="1"/>
  <c r="G251" i="1"/>
  <c r="G255" i="1"/>
  <c r="G259" i="1"/>
  <c r="G263" i="1"/>
  <c r="G267" i="1"/>
  <c r="G271" i="1"/>
  <c r="G275" i="1"/>
  <c r="G279" i="1"/>
  <c r="G694" i="1"/>
  <c r="H701" i="1"/>
  <c r="G701" i="1"/>
  <c r="G710" i="1"/>
  <c r="H717" i="1"/>
  <c r="G717" i="1"/>
  <c r="G726" i="1"/>
  <c r="H733" i="1"/>
  <c r="G733" i="1"/>
  <c r="G742" i="1"/>
  <c r="H749" i="1"/>
  <c r="G749" i="1"/>
  <c r="G758" i="1"/>
  <c r="H765" i="1"/>
  <c r="G765" i="1"/>
  <c r="G774" i="1"/>
  <c r="H781" i="1"/>
  <c r="G781" i="1"/>
  <c r="G790"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G1079" i="1"/>
  <c r="H1079" i="1"/>
  <c r="G1087" i="1"/>
  <c r="H1087" i="1"/>
  <c r="G1098" i="1"/>
  <c r="H1098" i="1"/>
  <c r="G1106" i="1"/>
  <c r="H1106" i="1"/>
  <c r="G688" i="1"/>
  <c r="H690" i="1"/>
  <c r="G692" i="1"/>
  <c r="H694" i="1"/>
  <c r="G696"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G1083" i="1"/>
  <c r="H1083" i="1"/>
  <c r="G1091" i="1"/>
  <c r="H1091" i="1"/>
  <c r="H1110" i="1"/>
  <c r="H1114" i="1"/>
  <c r="H1118" i="1"/>
  <c r="H1122" i="1"/>
  <c r="H1126" i="1"/>
  <c r="H1081" i="1"/>
  <c r="H1085" i="1"/>
  <c r="H1089" i="1"/>
  <c r="H1096" i="1"/>
  <c r="H1100" i="1"/>
  <c r="H1104" i="1"/>
  <c r="H1108" i="1"/>
  <c r="H1112" i="1"/>
  <c r="H1116" i="1"/>
  <c r="H1120" i="1"/>
  <c r="H1124" i="1"/>
  <c r="H1599" i="1"/>
  <c r="G1599" i="1"/>
  <c r="H1480" i="1"/>
  <c r="H1484" i="1"/>
  <c r="H1487" i="1"/>
  <c r="H1491" i="1"/>
  <c r="H1495" i="1"/>
  <c r="H1499" i="1"/>
  <c r="H1503" i="1"/>
  <c r="H1507" i="1"/>
  <c r="H1511" i="1"/>
  <c r="H1515" i="1"/>
  <c r="H1519" i="1"/>
  <c r="H1523" i="1"/>
  <c r="H1527" i="1"/>
  <c r="H1531" i="1"/>
  <c r="H1535" i="1"/>
  <c r="G1542" i="1"/>
  <c r="G1544" i="1"/>
  <c r="G1546" i="1"/>
  <c r="H1547" i="1"/>
  <c r="I1548" i="1"/>
  <c r="I1550" i="1"/>
  <c r="I1552" i="1"/>
  <c r="I1554" i="1"/>
  <c r="H1556" i="1"/>
  <c r="G1556" i="1"/>
  <c r="I1558" i="1"/>
  <c r="I1560" i="1"/>
  <c r="I1562" i="1"/>
  <c r="H1564" i="1"/>
  <c r="G1564" i="1"/>
  <c r="H1566" i="1"/>
  <c r="G1566" i="1"/>
  <c r="H1568" i="1"/>
  <c r="G1568" i="1"/>
  <c r="H1570" i="1"/>
  <c r="G1570" i="1"/>
  <c r="H1574" i="1"/>
  <c r="G1574" i="1"/>
  <c r="H1576" i="1"/>
  <c r="G1576" i="1"/>
  <c r="H1579" i="1"/>
  <c r="G1579" i="1"/>
  <c r="H1581" i="1"/>
  <c r="G1581" i="1"/>
  <c r="H1587" i="1"/>
  <c r="G1587" i="1"/>
  <c r="G1596" i="1"/>
  <c r="H1603" i="1"/>
  <c r="G1603" i="1"/>
  <c r="G1612" i="1"/>
  <c r="H1616" i="1"/>
  <c r="G1616" i="1"/>
  <c r="H1620" i="1"/>
  <c r="G1620"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H1483" i="1"/>
  <c r="H1486" i="1"/>
  <c r="H1490" i="1"/>
  <c r="H1494" i="1"/>
  <c r="H1498" i="1"/>
  <c r="H1502" i="1"/>
  <c r="H1506" i="1"/>
  <c r="H1514" i="1"/>
  <c r="H1518" i="1"/>
  <c r="H1522" i="1"/>
  <c r="H1526" i="1"/>
  <c r="H1530" i="1"/>
  <c r="H1534" i="1"/>
  <c r="H1540" i="1"/>
  <c r="H1591" i="1"/>
  <c r="G1591" i="1"/>
  <c r="H1607" i="1"/>
  <c r="G1607" i="1"/>
  <c r="H34" i="3"/>
  <c r="D5" i="7"/>
  <c r="H1485" i="1"/>
  <c r="G1541" i="1"/>
  <c r="I1541" i="1" s="1"/>
  <c r="J1541" i="1"/>
  <c r="H1542" i="1"/>
  <c r="G1543" i="1"/>
  <c r="I1543" i="1" s="1"/>
  <c r="J1543" i="1"/>
  <c r="H1544" i="1"/>
  <c r="G1545" i="1"/>
  <c r="I1545" i="1" s="1"/>
  <c r="J1545" i="1"/>
  <c r="H1546" i="1"/>
  <c r="H1549" i="1"/>
  <c r="G1549" i="1"/>
  <c r="H1551" i="1"/>
  <c r="G1551" i="1"/>
  <c r="H1553" i="1"/>
  <c r="G1553" i="1"/>
  <c r="H1555" i="1"/>
  <c r="G1555" i="1"/>
  <c r="H1557" i="1"/>
  <c r="G1557" i="1"/>
  <c r="H1559" i="1"/>
  <c r="G1559" i="1"/>
  <c r="H1561" i="1"/>
  <c r="G1561" i="1"/>
  <c r="H1563" i="1"/>
  <c r="G1563" i="1"/>
  <c r="I1565" i="1"/>
  <c r="I1567" i="1"/>
  <c r="I1569" i="1"/>
  <c r="I1573" i="1"/>
  <c r="I1575" i="1"/>
  <c r="I1578" i="1"/>
  <c r="I1580" i="1"/>
  <c r="G1588" i="1"/>
  <c r="H1595" i="1"/>
  <c r="G1595" i="1"/>
  <c r="G1604" i="1"/>
  <c r="H1611" i="1"/>
  <c r="G1611" i="1"/>
  <c r="D1401" i="1"/>
  <c r="I27" i="3"/>
  <c r="C1622" i="1"/>
  <c r="I40" i="3"/>
  <c r="D230" i="4"/>
  <c r="F237" i="4"/>
  <c r="F274" i="4"/>
  <c r="D273" i="4"/>
  <c r="F536" i="4"/>
  <c r="E647" i="4"/>
  <c r="D641" i="1" s="1"/>
  <c r="F70" i="5"/>
  <c r="F71" i="5"/>
  <c r="D178" i="5"/>
  <c r="F204" i="5"/>
  <c r="D203" i="5"/>
  <c r="F256" i="5"/>
  <c r="F50" i="4"/>
  <c r="D49" i="4"/>
  <c r="F112" i="4"/>
  <c r="D106" i="4"/>
  <c r="F154" i="4"/>
  <c r="D153" i="4"/>
  <c r="E164" i="4"/>
  <c r="F572" i="4"/>
  <c r="D571" i="4"/>
  <c r="F630" i="4"/>
  <c r="D629" i="4"/>
  <c r="G315" i="9"/>
  <c r="G316" i="9"/>
  <c r="D147" i="5"/>
  <c r="F150" i="5"/>
  <c r="F252" i="5"/>
  <c r="D274" i="5"/>
  <c r="D251" i="5" s="1"/>
  <c r="F277" i="5"/>
  <c r="E5" i="7"/>
  <c r="G1615" i="1"/>
  <c r="G1619" i="1"/>
  <c r="G1623" i="1"/>
  <c r="G1627" i="1"/>
  <c r="G1631" i="1"/>
  <c r="G1635" i="1"/>
  <c r="G1639" i="1"/>
  <c r="G1643" i="1"/>
  <c r="G1647" i="1"/>
  <c r="G1651" i="1"/>
  <c r="G1655" i="1"/>
  <c r="G1659" i="1"/>
  <c r="G1663" i="1"/>
  <c r="G1667" i="1"/>
  <c r="G1671" i="1"/>
  <c r="G1675" i="1"/>
  <c r="G1679" i="1"/>
  <c r="G1683" i="1"/>
  <c r="F8" i="4"/>
  <c r="E49" i="4"/>
  <c r="D45" i="1" s="1"/>
  <c r="F170" i="4"/>
  <c r="D164" i="4"/>
  <c r="E202" i="4"/>
  <c r="D198" i="1" s="1"/>
  <c r="G198" i="1" s="1"/>
  <c r="D262" i="4"/>
  <c r="D309" i="4"/>
  <c r="F314" i="4"/>
  <c r="D321" i="4"/>
  <c r="D648" i="4"/>
  <c r="E536" i="4"/>
  <c r="G156" i="9"/>
  <c r="E156" i="9" s="1"/>
  <c r="B156" i="9" s="1"/>
  <c r="F607" i="4"/>
  <c r="G314" i="9"/>
  <c r="E314" i="9" s="1"/>
  <c r="B314" i="9" s="1"/>
  <c r="F89" i="5"/>
  <c r="D88" i="5"/>
  <c r="H316" i="9"/>
  <c r="H315" i="9"/>
  <c r="G339" i="9"/>
  <c r="E339" i="9" s="1"/>
  <c r="B339" i="9" s="1"/>
  <c r="F219" i="5"/>
  <c r="F36" i="6"/>
  <c r="D35" i="6"/>
  <c r="D82" i="4"/>
  <c r="F91" i="4"/>
  <c r="F126" i="4"/>
  <c r="D125" i="4"/>
  <c r="F135" i="4"/>
  <c r="D361" i="4"/>
  <c r="F366" i="4"/>
  <c r="D373" i="4"/>
  <c r="E466" i="4"/>
  <c r="D460" i="1" s="1"/>
  <c r="G460" i="1" s="1"/>
  <c r="D522" i="4"/>
  <c r="F529" i="4"/>
  <c r="E571" i="4"/>
  <c r="D565" i="1" s="1"/>
  <c r="D584" i="4"/>
  <c r="D597" i="4"/>
  <c r="D647" i="4"/>
  <c r="F5" i="6"/>
  <c r="E35" i="6"/>
  <c r="F130" i="6"/>
  <c r="D129" i="6"/>
  <c r="H310" i="9"/>
  <c r="G310" i="9"/>
  <c r="E310" i="9" s="1"/>
  <c r="B310" i="9" s="1"/>
  <c r="H309" i="9"/>
  <c r="M228" i="9"/>
  <c r="G309" i="9"/>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1" i="9"/>
  <c r="E301" i="9" s="1"/>
  <c r="B301" i="9" s="1"/>
  <c r="G216" i="9"/>
  <c r="E216" i="9" s="1"/>
  <c r="B216" i="9" s="1"/>
  <c r="G204" i="9"/>
  <c r="E204" i="9" s="1"/>
  <c r="B204" i="9" s="1"/>
  <c r="G200" i="9"/>
  <c r="E200" i="9" s="1"/>
  <c r="B200" i="9" s="1"/>
  <c r="G196" i="9"/>
  <c r="E196" i="9" s="1"/>
  <c r="B196" i="9" s="1"/>
  <c r="G192" i="9"/>
  <c r="E192" i="9" s="1"/>
  <c r="B192" i="9" s="1"/>
  <c r="G188" i="9"/>
  <c r="E188" i="9" s="1"/>
  <c r="B188" i="9" s="1"/>
  <c r="G184" i="9"/>
  <c r="E184" i="9" s="1"/>
  <c r="B184" i="9" s="1"/>
  <c r="H180" i="9"/>
  <c r="H179" i="9"/>
  <c r="G227" i="9"/>
  <c r="E227" i="9" s="1"/>
  <c r="B227" i="9" s="1"/>
  <c r="G225" i="9"/>
  <c r="E225" i="9" s="1"/>
  <c r="B225" i="9" s="1"/>
  <c r="G223" i="9"/>
  <c r="E223" i="9" s="1"/>
  <c r="B223" i="9" s="1"/>
  <c r="G221" i="9"/>
  <c r="E221" i="9" s="1"/>
  <c r="B221" i="9" s="1"/>
  <c r="G219" i="9"/>
  <c r="E219" i="9" s="1"/>
  <c r="B21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H308" i="9"/>
  <c r="E308" i="9" s="1"/>
  <c r="B308" i="9" s="1"/>
  <c r="G302" i="9"/>
  <c r="E302" i="9" s="1"/>
  <c r="B302" i="9" s="1"/>
  <c r="G300" i="9"/>
  <c r="E300" i="9" s="1"/>
  <c r="B300" i="9" s="1"/>
  <c r="L228" i="9"/>
  <c r="G217" i="9"/>
  <c r="E217" i="9" s="1"/>
  <c r="B21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226" i="9"/>
  <c r="E226" i="9" s="1"/>
  <c r="B226" i="9" s="1"/>
  <c r="G224" i="9"/>
  <c r="E224" i="9" s="1"/>
  <c r="B224" i="9" s="1"/>
  <c r="G222" i="9"/>
  <c r="E222" i="9" s="1"/>
  <c r="B222" i="9" s="1"/>
  <c r="G220" i="9"/>
  <c r="E220" i="9" s="1"/>
  <c r="B220" i="9" s="1"/>
  <c r="G218" i="9"/>
  <c r="E218" i="9" s="1"/>
  <c r="B218"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I10" i="9"/>
  <c r="E97" i="9"/>
  <c r="B97" i="9" s="1"/>
  <c r="E88" i="5"/>
  <c r="D1093" i="1" s="1"/>
  <c r="E177" i="5"/>
  <c r="B95" i="9"/>
  <c r="B144" i="9"/>
  <c r="E147" i="9"/>
  <c r="B147" i="9" s="1"/>
  <c r="B152" i="9"/>
  <c r="E155" i="9"/>
  <c r="B155" i="9" s="1"/>
  <c r="F243" i="9"/>
  <c r="B243" i="9" s="1"/>
  <c r="F258" i="9"/>
  <c r="B258" i="9" s="1"/>
  <c r="F259" i="9"/>
  <c r="B259" i="9" s="1"/>
  <c r="F274" i="9"/>
  <c r="B274" i="9" s="1"/>
  <c r="F275" i="9"/>
  <c r="B275" i="9" s="1"/>
  <c r="F291" i="9"/>
  <c r="B291" i="9" s="1"/>
  <c r="B304" i="9"/>
  <c r="E151" i="9"/>
  <c r="B151" i="9" s="1"/>
  <c r="F235" i="9"/>
  <c r="B235" i="9" s="1"/>
  <c r="F250" i="9"/>
  <c r="B250" i="9" s="1"/>
  <c r="F251" i="9"/>
  <c r="B251" i="9" s="1"/>
  <c r="F266" i="9"/>
  <c r="B266" i="9" s="1"/>
  <c r="F267" i="9"/>
  <c r="B267" i="9" s="1"/>
  <c r="F283" i="9"/>
  <c r="B283" i="9" s="1"/>
  <c r="B294" i="9"/>
  <c r="B321" i="9"/>
  <c r="B318" i="9"/>
  <c r="B322" i="9"/>
  <c r="B326" i="9"/>
  <c r="H1634" i="1" l="1"/>
  <c r="G1634" i="1"/>
  <c r="G1583" i="1"/>
  <c r="D44" i="8"/>
  <c r="C1621" i="1" s="1"/>
  <c r="G343" i="9"/>
  <c r="E343" i="9" s="1"/>
  <c r="B343" i="9" s="1"/>
  <c r="I30" i="3"/>
  <c r="D1510" i="1"/>
  <c r="F114" i="6"/>
  <c r="G1268" i="1"/>
  <c r="E251" i="5"/>
  <c r="I25" i="3" s="1"/>
  <c r="F255" i="5"/>
  <c r="H1075" i="1"/>
  <c r="H22" i="3"/>
  <c r="C1012" i="1"/>
  <c r="H1018" i="1"/>
  <c r="H1024" i="1"/>
  <c r="E7" i="5"/>
  <c r="D1017" i="1"/>
  <c r="F228" i="9"/>
  <c r="B228" i="9" s="1"/>
  <c r="E360" i="4"/>
  <c r="F373" i="4"/>
  <c r="C368" i="1"/>
  <c r="F125" i="4"/>
  <c r="C121" i="1"/>
  <c r="D6" i="4"/>
  <c r="F164" i="4"/>
  <c r="C160" i="1"/>
  <c r="F629" i="4"/>
  <c r="C623" i="1"/>
  <c r="E152" i="4"/>
  <c r="D160" i="1"/>
  <c r="F230" i="4"/>
  <c r="C226" i="1"/>
  <c r="E430" i="4"/>
  <c r="I1544" i="1"/>
  <c r="E309" i="9"/>
  <c r="B309" i="9" s="1"/>
  <c r="D1431" i="1"/>
  <c r="I28" i="3"/>
  <c r="F647" i="4"/>
  <c r="C641" i="1"/>
  <c r="H28" i="3"/>
  <c r="F35" i="6"/>
  <c r="C1431" i="1"/>
  <c r="E535" i="4"/>
  <c r="D530" i="1"/>
  <c r="F309" i="4"/>
  <c r="D308" i="4"/>
  <c r="C304" i="1"/>
  <c r="F274" i="5"/>
  <c r="C1278" i="1"/>
  <c r="F147" i="5"/>
  <c r="C1152" i="1"/>
  <c r="H24" i="9"/>
  <c r="D152" i="4"/>
  <c r="G24" i="9"/>
  <c r="F153" i="4"/>
  <c r="C149" i="1"/>
  <c r="F49" i="4"/>
  <c r="C45" i="1"/>
  <c r="K1481" i="9"/>
  <c r="G344" i="9"/>
  <c r="E344" i="9" s="1"/>
  <c r="B344" i="9" s="1"/>
  <c r="G338" i="9"/>
  <c r="E338" i="9" s="1"/>
  <c r="B338" i="9" s="1"/>
  <c r="F203" i="5"/>
  <c r="C1207" i="1"/>
  <c r="F273" i="4"/>
  <c r="C269" i="1"/>
  <c r="F202" i="4"/>
  <c r="H1401" i="1"/>
  <c r="G1401" i="1"/>
  <c r="I1559" i="1"/>
  <c r="I1551" i="1"/>
  <c r="E6" i="4"/>
  <c r="I1581" i="1"/>
  <c r="I1576" i="1"/>
  <c r="I1570" i="1"/>
  <c r="I1566" i="1"/>
  <c r="I1542" i="1"/>
  <c r="F597" i="4"/>
  <c r="C591" i="1"/>
  <c r="F522" i="4"/>
  <c r="D430" i="4"/>
  <c r="C516" i="1"/>
  <c r="D360" i="4"/>
  <c r="F361" i="4"/>
  <c r="C356" i="1"/>
  <c r="F648" i="4"/>
  <c r="C642" i="1"/>
  <c r="F262" i="4"/>
  <c r="C258" i="1"/>
  <c r="E316" i="9"/>
  <c r="B316" i="9" s="1"/>
  <c r="F571" i="4"/>
  <c r="C565" i="1"/>
  <c r="E141" i="6"/>
  <c r="H460" i="1"/>
  <c r="H198" i="1"/>
  <c r="I24" i="3"/>
  <c r="D1181" i="1"/>
  <c r="F129" i="6"/>
  <c r="C1525" i="1"/>
  <c r="D141" i="6"/>
  <c r="F584" i="4"/>
  <c r="C578" i="1"/>
  <c r="F82" i="4"/>
  <c r="C78" i="1"/>
  <c r="D69" i="5"/>
  <c r="F88" i="5"/>
  <c r="C1093" i="1"/>
  <c r="F321" i="4"/>
  <c r="C316" i="1"/>
  <c r="D1538" i="1"/>
  <c r="I33" i="3"/>
  <c r="H25" i="3"/>
  <c r="C1255" i="1"/>
  <c r="E315" i="9"/>
  <c r="B315" i="9" s="1"/>
  <c r="F106" i="4"/>
  <c r="C102" i="1"/>
  <c r="G336" i="9"/>
  <c r="E336" i="9" s="1"/>
  <c r="B336" i="9" s="1"/>
  <c r="F178" i="5"/>
  <c r="D177" i="5"/>
  <c r="C1182" i="1"/>
  <c r="D535" i="4"/>
  <c r="G1622" i="1"/>
  <c r="H1622" i="1"/>
  <c r="E69" i="5"/>
  <c r="I1561" i="1"/>
  <c r="I1557" i="1"/>
  <c r="I1553" i="1"/>
  <c r="I1549" i="1"/>
  <c r="G346" i="9"/>
  <c r="E346" i="9" s="1"/>
  <c r="H33" i="3"/>
  <c r="C1538" i="1"/>
  <c r="I1579" i="1"/>
  <c r="I1574" i="1"/>
  <c r="I1568" i="1"/>
  <c r="I1564" i="1"/>
  <c r="I1546" i="1"/>
  <c r="I39" i="3" l="1"/>
  <c r="H19" i="9"/>
  <c r="E19" i="9" s="1"/>
  <c r="B19" i="9" s="1"/>
  <c r="E342" i="9"/>
  <c r="G1510" i="1"/>
  <c r="H1510" i="1"/>
  <c r="E176" i="5"/>
  <c r="D1180" i="1" s="1"/>
  <c r="F251" i="5"/>
  <c r="D1255" i="1"/>
  <c r="G1255" i="1" s="1"/>
  <c r="G1017" i="1"/>
  <c r="H1017" i="1"/>
  <c r="D1012" i="1"/>
  <c r="F7" i="5"/>
  <c r="I22" i="3"/>
  <c r="D355" i="1"/>
  <c r="E417" i="4"/>
  <c r="D412" i="1" s="1"/>
  <c r="E418" i="4"/>
  <c r="D413" i="1" s="1"/>
  <c r="E24" i="9"/>
  <c r="B24" i="9" s="1"/>
  <c r="F141" i="6"/>
  <c r="H31" i="3"/>
  <c r="C1537" i="1"/>
  <c r="G348" i="9"/>
  <c r="E348" i="9" s="1"/>
  <c r="D418" i="4"/>
  <c r="F360" i="4"/>
  <c r="C355" i="1"/>
  <c r="G45" i="1"/>
  <c r="H45" i="1"/>
  <c r="D417" i="4"/>
  <c r="F308" i="4"/>
  <c r="C303" i="1"/>
  <c r="H1431" i="1"/>
  <c r="G1431" i="1"/>
  <c r="H160" i="1"/>
  <c r="G160" i="1"/>
  <c r="G1093" i="1"/>
  <c r="H1093" i="1"/>
  <c r="G1525" i="1"/>
  <c r="H1525" i="1"/>
  <c r="H516" i="1"/>
  <c r="G516" i="1"/>
  <c r="E422" i="4"/>
  <c r="I17" i="3"/>
  <c r="D2" i="1"/>
  <c r="G1207" i="1"/>
  <c r="H1207" i="1"/>
  <c r="H1621" i="1"/>
  <c r="G1621" i="1"/>
  <c r="H11" i="3"/>
  <c r="D299" i="4"/>
  <c r="H18" i="3"/>
  <c r="F152" i="4"/>
  <c r="C148" i="1"/>
  <c r="G1278" i="1"/>
  <c r="H1278" i="1"/>
  <c r="E639" i="4"/>
  <c r="D633" i="1" s="1"/>
  <c r="D424" i="1"/>
  <c r="E299" i="4"/>
  <c r="E300" i="4" s="1"/>
  <c r="D296" i="1" s="1"/>
  <c r="I18" i="3"/>
  <c r="D148" i="1"/>
  <c r="H368" i="1"/>
  <c r="G368" i="1"/>
  <c r="G1538" i="1"/>
  <c r="H1538" i="1"/>
  <c r="D1537" i="1"/>
  <c r="H9" i="3" s="1"/>
  <c r="I31" i="3"/>
  <c r="B346" i="9"/>
  <c r="E345" i="9"/>
  <c r="I10" i="3" s="1"/>
  <c r="D640" i="4"/>
  <c r="F535" i="4"/>
  <c r="C529" i="1"/>
  <c r="H578" i="1"/>
  <c r="G578" i="1"/>
  <c r="H258" i="1"/>
  <c r="G258" i="1"/>
  <c r="H356" i="1"/>
  <c r="G356" i="1"/>
  <c r="F430" i="4"/>
  <c r="D639" i="4"/>
  <c r="C424" i="1"/>
  <c r="H149" i="1"/>
  <c r="G149" i="1"/>
  <c r="G530" i="1"/>
  <c r="H530" i="1"/>
  <c r="H226" i="1"/>
  <c r="G226" i="1"/>
  <c r="H623" i="1"/>
  <c r="G623" i="1"/>
  <c r="H17" i="3"/>
  <c r="D422" i="4"/>
  <c r="F6" i="4"/>
  <c r="C2" i="1"/>
  <c r="D176" i="5"/>
  <c r="F177" i="5"/>
  <c r="H24" i="3"/>
  <c r="C1181" i="1"/>
  <c r="H78" i="1"/>
  <c r="G78" i="1"/>
  <c r="H642" i="1"/>
  <c r="G642" i="1"/>
  <c r="H591" i="1"/>
  <c r="G591" i="1"/>
  <c r="I23" i="3"/>
  <c r="D1074" i="1"/>
  <c r="E6" i="5"/>
  <c r="G1182" i="1"/>
  <c r="H1182" i="1"/>
  <c r="H102" i="1"/>
  <c r="G102" i="1"/>
  <c r="H316" i="1"/>
  <c r="G316" i="1"/>
  <c r="F69" i="5"/>
  <c r="H23" i="3"/>
  <c r="D6" i="5"/>
  <c r="C1074" i="1"/>
  <c r="H565" i="1"/>
  <c r="G565" i="1"/>
  <c r="H269" i="1"/>
  <c r="G269" i="1"/>
  <c r="G1152" i="1"/>
  <c r="H1152" i="1"/>
  <c r="H304" i="1"/>
  <c r="G304" i="1"/>
  <c r="E640" i="4"/>
  <c r="D634" i="1" s="1"/>
  <c r="D529" i="1"/>
  <c r="H641" i="1"/>
  <c r="G641" i="1"/>
  <c r="H121" i="1"/>
  <c r="G121" i="1"/>
  <c r="H1255" i="1" l="1"/>
  <c r="G1012" i="1"/>
  <c r="H1012" i="1"/>
  <c r="G2" i="1"/>
  <c r="H2" i="1"/>
  <c r="E347" i="9"/>
  <c r="B348" i="9"/>
  <c r="H529" i="1"/>
  <c r="G529" i="1"/>
  <c r="H148" i="1"/>
  <c r="G148" i="1"/>
  <c r="N3" i="9"/>
  <c r="I11" i="3"/>
  <c r="H355" i="1"/>
  <c r="G355" i="1"/>
  <c r="G1537" i="1"/>
  <c r="H1537" i="1"/>
  <c r="E643" i="4"/>
  <c r="D417" i="1"/>
  <c r="K3" i="9"/>
  <c r="I9" i="3"/>
  <c r="G306" i="9"/>
  <c r="E306" i="9" s="1"/>
  <c r="B306" i="9" s="1"/>
  <c r="G299" i="9"/>
  <c r="F6" i="5"/>
  <c r="C1011" i="1"/>
  <c r="H424" i="1"/>
  <c r="G424" i="1"/>
  <c r="F417" i="4"/>
  <c r="C412" i="1"/>
  <c r="G1181" i="1"/>
  <c r="H1181" i="1"/>
  <c r="E301" i="4"/>
  <c r="D297" i="1" s="1"/>
  <c r="E423" i="4"/>
  <c r="D295" i="1"/>
  <c r="D423" i="4"/>
  <c r="F299" i="4"/>
  <c r="D301" i="4"/>
  <c r="C295" i="1"/>
  <c r="H303" i="1"/>
  <c r="G303" i="1"/>
  <c r="H1074" i="1"/>
  <c r="G1074" i="1"/>
  <c r="D300" i="4"/>
  <c r="H299" i="9"/>
  <c r="D1011" i="1"/>
  <c r="F176" i="5"/>
  <c r="C1180" i="1"/>
  <c r="D424" i="4"/>
  <c r="F422" i="4"/>
  <c r="D643" i="4"/>
  <c r="C417" i="1"/>
  <c r="F639" i="4"/>
  <c r="C633" i="1"/>
  <c r="F640" i="4"/>
  <c r="C634" i="1"/>
  <c r="F418" i="4"/>
  <c r="C413" i="1"/>
  <c r="H634" i="1" l="1"/>
  <c r="G634" i="1"/>
  <c r="H417" i="1"/>
  <c r="G417" i="1"/>
  <c r="G1180" i="1"/>
  <c r="H1180" i="1"/>
  <c r="F300" i="4"/>
  <c r="C296" i="1"/>
  <c r="D644" i="4"/>
  <c r="D425" i="4"/>
  <c r="F423" i="4"/>
  <c r="C418" i="1"/>
  <c r="G20" i="9"/>
  <c r="E299" i="9"/>
  <c r="D637" i="1"/>
  <c r="C419" i="1"/>
  <c r="D645" i="4"/>
  <c r="F643" i="4"/>
  <c r="C637" i="1"/>
  <c r="H295" i="1"/>
  <c r="G295" i="1"/>
  <c r="H413" i="1"/>
  <c r="G413" i="1"/>
  <c r="H633" i="1"/>
  <c r="G633" i="1"/>
  <c r="F301" i="4"/>
  <c r="C297" i="1"/>
  <c r="E425" i="4"/>
  <c r="D420" i="1" s="1"/>
  <c r="E644" i="4"/>
  <c r="E645" i="4" s="1"/>
  <c r="D418" i="1"/>
  <c r="H20" i="9"/>
  <c r="H412" i="1"/>
  <c r="G412" i="1"/>
  <c r="H8" i="3"/>
  <c r="G1011" i="1"/>
  <c r="H1011" i="1"/>
  <c r="E424" i="4"/>
  <c r="D419" i="1" s="1"/>
  <c r="D639" i="1" l="1"/>
  <c r="H419" i="1"/>
  <c r="G419" i="1"/>
  <c r="B299" i="9"/>
  <c r="F425" i="4"/>
  <c r="C420" i="1"/>
  <c r="M3" i="9"/>
  <c r="E646" i="4"/>
  <c r="D638" i="1"/>
  <c r="F645" i="4"/>
  <c r="C639" i="1"/>
  <c r="H297" i="1"/>
  <c r="G297" i="1"/>
  <c r="H637" i="1"/>
  <c r="G637" i="1"/>
  <c r="F424" i="4"/>
  <c r="E20" i="9"/>
  <c r="B20" i="9" s="1"/>
  <c r="D646" i="4"/>
  <c r="F644" i="4"/>
  <c r="C638" i="1"/>
  <c r="H418" i="1"/>
  <c r="G418" i="1"/>
  <c r="H296" i="1"/>
  <c r="G296" i="1"/>
  <c r="H639" i="1" l="1"/>
  <c r="G639" i="1"/>
  <c r="E650" i="4"/>
  <c r="D640" i="1"/>
  <c r="F646" i="4"/>
  <c r="D650" i="4"/>
  <c r="C640" i="1"/>
  <c r="D649" i="4"/>
  <c r="H334" i="9"/>
  <c r="G334" i="9"/>
  <c r="H638" i="1"/>
  <c r="G638" i="1"/>
  <c r="H420" i="1"/>
  <c r="G420" i="1"/>
  <c r="E649" i="4"/>
  <c r="E334" i="9" l="1"/>
  <c r="E298" i="9" s="1"/>
  <c r="I8" i="3" s="1"/>
  <c r="F649" i="4"/>
  <c r="H19" i="3"/>
  <c r="C643" i="1"/>
  <c r="I19" i="3"/>
  <c r="D643" i="1"/>
  <c r="H640" i="1"/>
  <c r="G640" i="1"/>
  <c r="H7" i="3"/>
  <c r="I20" i="3"/>
  <c r="D644" i="1"/>
  <c r="G297" i="9"/>
  <c r="E297" i="9" s="1"/>
  <c r="B297" i="9" s="1"/>
  <c r="F650" i="4"/>
  <c r="H20" i="3"/>
  <c r="C644" i="1"/>
  <c r="B334" i="9" l="1"/>
  <c r="J3" i="9"/>
  <c r="H643" i="1"/>
  <c r="G643" i="1"/>
  <c r="H644" i="1"/>
  <c r="G644" i="1"/>
  <c r="G295" i="9" l="1"/>
  <c r="L293" i="9"/>
  <c r="F293" i="9" s="1"/>
  <c r="H295" i="9"/>
  <c r="G18" i="9"/>
  <c r="H18" i="9"/>
  <c r="I9" i="9"/>
  <c r="H16" i="9"/>
  <c r="J9" i="9"/>
  <c r="H15" i="9"/>
  <c r="I7" i="9"/>
  <c r="K13" i="9"/>
  <c r="K6" i="9"/>
  <c r="J11" i="9"/>
  <c r="I17" i="9"/>
  <c r="I12" i="9"/>
  <c r="I13" i="9"/>
  <c r="I5" i="9"/>
  <c r="K11" i="9"/>
  <c r="J17" i="9"/>
  <c r="J5" i="9"/>
  <c r="L16" i="9"/>
  <c r="K9" i="9"/>
  <c r="L15" i="9"/>
  <c r="G21" i="9"/>
  <c r="J7" i="9"/>
  <c r="K7" i="9"/>
  <c r="J12" i="9"/>
  <c r="I6" i="9"/>
  <c r="K12" i="9"/>
  <c r="G17" i="9"/>
  <c r="K5" i="9"/>
  <c r="J10" i="9"/>
  <c r="M16" i="9"/>
  <c r="G22" i="9"/>
  <c r="I8" i="9"/>
  <c r="M15" i="9"/>
  <c r="K8" i="9"/>
  <c r="J13" i="9"/>
  <c r="J6" i="9"/>
  <c r="I11" i="9"/>
  <c r="H17" i="9"/>
  <c r="G16" i="9"/>
  <c r="H21" i="9"/>
  <c r="H22" i="9"/>
  <c r="J8" i="9"/>
  <c r="G15" i="9"/>
  <c r="K10" i="9"/>
  <c r="E11" i="9" l="1"/>
  <c r="B11" i="9" s="1"/>
  <c r="E15" i="9"/>
  <c r="E16" i="9"/>
  <c r="E295" i="9"/>
  <c r="B295" i="9" s="1"/>
  <c r="E10" i="9"/>
  <c r="B10" i="9" s="1"/>
  <c r="E6" i="9"/>
  <c r="B6" i="9" s="1"/>
  <c r="E21" i="9"/>
  <c r="B21" i="9" s="1"/>
  <c r="E13" i="9"/>
  <c r="B13" i="9" s="1"/>
  <c r="E18" i="9"/>
  <c r="B18" i="9" s="1"/>
  <c r="E8" i="9"/>
  <c r="B8" i="9" s="1"/>
  <c r="F15" i="9"/>
  <c r="E12" i="9"/>
  <c r="B12" i="9" s="1"/>
  <c r="E22" i="9"/>
  <c r="B22" i="9" s="1"/>
  <c r="E17" i="9"/>
  <c r="B17" i="9" s="1"/>
  <c r="E7" i="9"/>
  <c r="B7" i="9" s="1"/>
  <c r="E9" i="9"/>
  <c r="B9" i="9" s="1"/>
  <c r="B293" i="9"/>
  <c r="F23" i="9"/>
  <c r="F16" i="9"/>
  <c r="E5" i="9"/>
  <c r="B16" i="9" l="1"/>
  <c r="B15" i="9"/>
  <c r="E23" i="9"/>
  <c r="I7" i="3" s="1"/>
  <c r="B5" i="9"/>
  <c r="E4" i="9"/>
  <c r="F14" i="9"/>
  <c r="F3" i="9" s="1"/>
  <c r="E14" i="9"/>
  <c r="I13" i="3" s="1"/>
  <c r="E3" i="9" l="1"/>
</calcChain>
</file>

<file path=xl/sharedStrings.xml><?xml version="1.0" encoding="utf-8"?>
<sst xmlns="http://schemas.openxmlformats.org/spreadsheetml/2006/main" count="4733" uniqueCount="3656">
  <si>
    <t>Obveznik:</t>
  </si>
  <si>
    <t>17554 - PROMETNA ŠKOLA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</si>
  <si>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</si>
  <si>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</si>
  <si>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</si>
  <si>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</si>
  <si>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</si>
  <si>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</si>
  <si>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</si>
  <si>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</si>
  <si>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</si>
  <si>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</si>
  <si>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</si>
  <si>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</si>
  <si>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</si>
  <si>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</si>
  <si>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</si>
  <si>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</si>
  <si>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</si>
  <si>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</si>
  <si>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</si>
  <si>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</si>
  <si>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</si>
  <si>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</si>
  <si>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</si>
  <si>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</si>
  <si>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</si>
  <si>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</si>
  <si>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</si>
  <si>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</si>
  <si>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</si>
  <si>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</si>
  <si>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</si>
  <si>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</si>
  <si>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</si>
  <si>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</si>
  <si>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</si>
  <si>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</si>
  <si>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</si>
  <si>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</si>
  <si>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</si>
  <si>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</si>
  <si>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</si>
  <si>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</si>
  <si>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</si>
  <si>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</si>
  <si>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</si>
  <si>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</si>
  <si>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</si>
  <si>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</si>
  <si>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</si>
  <si>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</si>
  <si>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</si>
  <si>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</si>
  <si>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</si>
  <si>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</si>
  <si>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</si>
  <si>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</si>
  <si>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</si>
  <si>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</si>
  <si>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</si>
  <si>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</si>
  <si>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</si>
  <si>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</si>
  <si>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</si>
  <si>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</si>
  <si>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</si>
  <si>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</si>
  <si>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</si>
  <si>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</si>
  <si>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</si>
  <si>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</si>
  <si>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</si>
  <si>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</si>
  <si>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</si>
  <si>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</si>
  <si>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</si>
  <si>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</si>
  <si>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</si>
  <si>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</si>
  <si>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</si>
  <si>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</si>
  <si>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</si>
  <si>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</si>
  <si>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</si>
  <si>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</si>
  <si>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</si>
  <si>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</si>
  <si>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</si>
  <si>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</si>
  <si>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</si>
  <si>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</si>
  <si>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</si>
  <si>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</si>
  <si>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</si>
  <si>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</si>
  <si>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</si>
  <si>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</si>
  <si>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</si>
  <si>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</si>
  <si>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</si>
  <si>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</si>
  <si>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</si>
  <si>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</si>
  <si>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</si>
  <si>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</si>
  <si>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</si>
  <si>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</si>
  <si>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</si>
  <si>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</si>
  <si>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</si>
  <si>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</si>
  <si>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</si>
  <si>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</si>
  <si>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</si>
  <si>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</si>
  <si>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</si>
  <si>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</si>
  <si>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</si>
  <si>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</si>
  <si>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</si>
  <si>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</si>
  <si>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</si>
  <si>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</si>
  <si>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</si>
  <si>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</si>
  <si>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</si>
  <si>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</si>
  <si>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</si>
  <si>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</si>
  <si>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</si>
  <si>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</si>
  <si>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</si>
  <si>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</si>
  <si>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</si>
  <si>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</si>
  <si>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</si>
  <si>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</si>
  <si>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</si>
  <si>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</si>
  <si>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</si>
  <si>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</si>
  <si>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</si>
  <si>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</si>
  <si>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</si>
  <si>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</si>
  <si>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</si>
  <si>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</si>
  <si>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</si>
  <si>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</si>
  <si>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</si>
  <si>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</si>
  <si>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</si>
  <si>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</si>
  <si>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</si>
  <si>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</si>
  <si>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</si>
  <si>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</si>
  <si>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</si>
  <si>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</si>
  <si>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</si>
  <si>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</si>
  <si>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</si>
  <si>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</si>
  <si>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</si>
  <si>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</si>
  <si>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</si>
  <si>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</si>
  <si>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</si>
  <si>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</si>
  <si>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</si>
  <si>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</si>
  <si>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</si>
  <si>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</si>
  <si>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</si>
  <si>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</si>
  <si>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</si>
  <si>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</si>
  <si>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</si>
  <si>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</si>
  <si>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</si>
  <si>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</si>
  <si>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</si>
  <si>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</si>
  <si>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</si>
  <si>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</si>
  <si>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</si>
  <si>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</si>
  <si>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</si>
  <si>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</si>
  <si>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</si>
  <si>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</si>
  <si>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</si>
  <si>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</si>
  <si>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</si>
  <si>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</si>
  <si>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</si>
  <si>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</si>
  <si>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</si>
  <si>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</si>
  <si>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</si>
  <si>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</si>
  <si>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</si>
  <si>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</si>
  <si>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</si>
  <si>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</si>
  <si>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</si>
  <si>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</si>
  <si>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</si>
  <si>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</si>
  <si>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</si>
  <si>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</si>
  <si>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</si>
  <si>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</si>
  <si>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</si>
  <si>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</si>
  <si>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</si>
  <si>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</si>
  <si>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</si>
  <si>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</si>
  <si>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</si>
  <si>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</si>
  <si>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</si>
  <si>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</si>
  <si>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</si>
  <si>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</si>
  <si>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</si>
  <si>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</si>
  <si>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</si>
  <si>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</si>
  <si>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</si>
  <si>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</si>
  <si>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</si>
  <si>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</si>
  <si>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</si>
  <si>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</si>
  <si>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</si>
  <si>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</si>
  <si>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</si>
  <si>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</si>
  <si>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</si>
  <si>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</si>
  <si>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</si>
  <si>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</si>
  <si>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</si>
  <si>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</si>
  <si>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</si>
  <si>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</si>
  <si>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</si>
  <si>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</si>
  <si>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</si>
  <si>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</si>
  <si>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</si>
  <si>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</si>
  <si>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</si>
  <si>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</si>
  <si>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</si>
  <si>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</si>
  <si>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</si>
  <si>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</si>
  <si>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</si>
  <si>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</si>
  <si>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</si>
  <si>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</si>
  <si>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</si>
  <si>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</si>
  <si>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</si>
  <si>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</si>
  <si>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</si>
  <si>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</si>
  <si>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</si>
  <si>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</si>
  <si>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</si>
  <si>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</si>
  <si>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</si>
  <si>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</si>
  <si>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</si>
  <si>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</si>
  <si>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</si>
  <si>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</si>
  <si>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</si>
  <si>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</si>
  <si>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</si>
  <si>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</si>
  <si>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</si>
  <si>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</si>
  <si>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</si>
  <si>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</si>
  <si>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</si>
  <si>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</si>
  <si>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</si>
  <si>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</si>
  <si>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</si>
  <si>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</si>
  <si>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</si>
  <si>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</si>
  <si>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</si>
  <si>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</si>
  <si>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</si>
  <si>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</si>
  <si>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</si>
  <si>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</si>
  <si>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</si>
  <si>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</si>
  <si>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</si>
  <si>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</si>
  <si>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</si>
  <si>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</si>
  <si>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</si>
  <si>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</si>
  <si>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</si>
  <si>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</si>
  <si>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</si>
  <si>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</si>
  <si>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</si>
  <si>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</si>
  <si>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</si>
  <si>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</si>
  <si>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</si>
  <si>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</si>
  <si>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</si>
  <si>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</si>
  <si>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</si>
  <si>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</si>
  <si>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</si>
  <si>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</si>
  <si>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</si>
  <si>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</si>
  <si>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</si>
  <si>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</si>
  <si>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</si>
  <si>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</si>
  <si>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</si>
  <si>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</si>
  <si>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</si>
  <si>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</si>
  <si>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</si>
  <si>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</si>
  <si>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</si>
  <si>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</si>
  <si>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</si>
  <si>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</si>
  <si>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</si>
  <si>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</si>
  <si>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</si>
  <si>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</si>
  <si>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</si>
  <si>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</si>
  <si>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</si>
  <si>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</si>
  <si>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</si>
  <si>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</si>
  <si>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</si>
  <si>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</si>
  <si>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</si>
  <si>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</si>
  <si>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</si>
  <si>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</si>
  <si>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</si>
  <si>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</si>
  <si>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</si>
  <si>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</si>
  <si>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</si>
  <si>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</si>
  <si>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</si>
  <si>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</si>
  <si>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</si>
  <si>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</si>
  <si>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</si>
  <si>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</si>
  <si>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</si>
  <si>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</si>
  <si>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</si>
  <si>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</si>
  <si>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</si>
  <si>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</si>
  <si>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</si>
  <si>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</si>
  <si>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</si>
  <si>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</si>
  <si>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</si>
  <si>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</si>
  <si>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</si>
  <si>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</si>
  <si>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</si>
  <si>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</si>
  <si>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</si>
  <si>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</si>
  <si>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</si>
  <si>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</si>
  <si>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</si>
  <si>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</si>
  <si>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</si>
  <si>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</si>
  <si>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</si>
  <si>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</si>
  <si>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</si>
  <si>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</si>
  <si>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</si>
  <si>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</si>
  <si>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</si>
  <si>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</si>
  <si>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</si>
  <si>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</si>
  <si>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</si>
  <si>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</si>
  <si>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</si>
  <si>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</si>
  <si>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</si>
  <si>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</si>
  <si>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</si>
  <si>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</si>
  <si>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</si>
  <si>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</si>
  <si>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</si>
  <si>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</si>
  <si>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</si>
  <si>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</si>
  <si>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</si>
  <si>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</si>
  <si>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</si>
  <si>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</si>
  <si>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</si>
  <si>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</si>
  <si>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</si>
  <si>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</si>
  <si>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</si>
  <si>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</si>
  <si>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</si>
  <si>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</si>
  <si>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</si>
  <si>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</si>
  <si>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</si>
  <si>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</si>
  <si>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</si>
  <si>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</si>
  <si>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</si>
  <si>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</si>
  <si>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</si>
  <si>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</si>
  <si>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</si>
  <si>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</si>
  <si>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</si>
  <si>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</si>
  <si>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</si>
  <si>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</si>
  <si>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</si>
  <si>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</si>
  <si>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</si>
  <si>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</si>
  <si>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</si>
  <si>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</si>
  <si>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</si>
  <si>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</si>
  <si>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</si>
  <si>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</si>
  <si>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</si>
  <si>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</si>
  <si>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</si>
  <si>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</si>
  <si>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</si>
  <si>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</si>
  <si>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</si>
  <si>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</si>
  <si>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</si>
  <si>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</si>
  <si>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</si>
  <si>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</si>
  <si>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</si>
  <si>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</si>
  <si>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</si>
  <si>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</si>
  <si>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</si>
  <si>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</si>
  <si>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</si>
  <si>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</si>
  <si>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</si>
  <si>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</si>
  <si>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</si>
  <si>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</si>
  <si>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</si>
  <si>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</si>
  <si>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</si>
  <si>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</si>
  <si>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</si>
  <si>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</si>
  <si>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</si>
  <si>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</si>
  <si>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</si>
  <si>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</si>
  <si>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</si>
  <si>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</si>
  <si>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</si>
  <si>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</si>
  <si>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</si>
  <si>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</si>
  <si>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</si>
  <si>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</si>
  <si>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</si>
  <si>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</si>
  <si>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</si>
  <si>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</si>
  <si>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</si>
  <si>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</si>
  <si>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</si>
  <si>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</si>
  <si>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</si>
  <si>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</si>
  <si>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</si>
  <si>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</si>
  <si>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</si>
  <si>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</si>
  <si>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</si>
  <si>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</si>
  <si>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</si>
  <si>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</si>
  <si>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</si>
  <si>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</si>
  <si>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</si>
  <si>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</si>
  <si>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</si>
  <si>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</si>
  <si>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</si>
  <si>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</si>
  <si>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</si>
  <si>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</si>
  <si>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</si>
  <si>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</si>
  <si>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</si>
  <si>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</si>
  <si>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</si>
  <si>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</si>
  <si>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</si>
  <si>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</si>
  <si>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</si>
  <si>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</si>
  <si>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</si>
  <si>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</si>
  <si>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</si>
  <si>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</si>
  <si>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</si>
  <si>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</si>
  <si>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</si>
  <si>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</si>
  <si>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</si>
  <si>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</si>
  <si>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</si>
  <si>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</si>
  <si>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</si>
  <si>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</si>
  <si>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</si>
  <si>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</si>
  <si>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</si>
  <si>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</si>
  <si>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</si>
  <si>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</si>
  <si>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</si>
  <si>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</si>
  <si>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</si>
  <si>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</si>
  <si>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</si>
  <si>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</si>
  <si>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</si>
  <si>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</si>
  <si>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</si>
  <si>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</si>
  <si>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</si>
  <si>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</si>
  <si>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</si>
  <si>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</si>
  <si>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</si>
  <si>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</si>
  <si>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</si>
  <si>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</si>
  <si>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</si>
  <si>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</si>
  <si>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</si>
  <si>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</si>
  <si>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</si>
  <si>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</si>
  <si>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</si>
  <si>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</si>
  <si>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</si>
  <si>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</si>
  <si>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</si>
  <si>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</si>
  <si>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</si>
  <si>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</si>
  <si>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</si>
  <si>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</si>
  <si>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</si>
  <si>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</si>
  <si>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</si>
  <si>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</si>
  <si>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</si>
  <si>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</si>
  <si>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</si>
  <si>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</si>
  <si>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</si>
  <si>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</si>
  <si>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</si>
  <si>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</si>
  <si>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</si>
  <si>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</si>
  <si>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</si>
  <si>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</si>
  <si>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</si>
  <si>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</si>
  <si>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</si>
  <si>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</si>
  <si>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</si>
  <si>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</si>
  <si>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</si>
  <si>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</si>
  <si>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</si>
  <si>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</si>
  <si>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</si>
  <si>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</si>
  <si>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</si>
  <si>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</si>
  <si>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</si>
  <si>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</si>
  <si>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</si>
  <si>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</si>
  <si>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</si>
  <si>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</si>
  <si>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</si>
  <si>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</si>
  <si>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</si>
  <si>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</si>
  <si>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</si>
  <si>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</si>
  <si>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</si>
  <si>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</si>
  <si>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</si>
  <si>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</si>
  <si>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</si>
  <si>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</si>
  <si>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</si>
  <si>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</si>
  <si>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</si>
  <si>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</si>
  <si>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</si>
  <si>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</si>
  <si>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</si>
  <si>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</si>
  <si>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</si>
  <si>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</si>
  <si>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</si>
  <si>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</si>
  <si>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</si>
  <si>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</si>
  <si>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</si>
  <si>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</si>
  <si>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</si>
  <si>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</si>
  <si>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</si>
  <si>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</si>
  <si>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</si>
  <si>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</si>
  <si>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</si>
  <si>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</si>
  <si>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</si>
  <si>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</si>
  <si>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</si>
  <si>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</si>
  <si>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</si>
  <si>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</si>
  <si>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</si>
  <si>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</si>
  <si>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</si>
  <si>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</si>
  <si>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</si>
  <si>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</si>
  <si>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</si>
  <si>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</si>
  <si>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</si>
  <si>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</si>
  <si>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</si>
  <si>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</si>
  <si>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</si>
  <si>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</si>
  <si>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</si>
  <si>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</si>
  <si>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</si>
  <si>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</si>
  <si>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</si>
  <si>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</si>
  <si>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</si>
  <si>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</si>
  <si>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</si>
  <si>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</si>
  <si>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</si>
  <si>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</si>
  <si>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</si>
  <si>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</si>
  <si>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</si>
  <si>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</si>
  <si>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</si>
  <si>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</si>
  <si>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</si>
  <si>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</si>
  <si>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</si>
  <si>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</si>
  <si>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</si>
  <si>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</si>
  <si>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</si>
  <si>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</si>
  <si>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</si>
  <si>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</si>
  <si>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</si>
  <si>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</si>
  <si>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</si>
  <si>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</si>
  <si>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</si>
  <si>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</si>
  <si>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</si>
  <si>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</si>
  <si>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</si>
  <si>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</si>
  <si>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</si>
  <si>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</si>
  <si>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</si>
  <si>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</si>
  <si>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</si>
  <si>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</si>
  <si>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</si>
  <si>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</si>
  <si>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</si>
  <si>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</si>
  <si>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</si>
  <si>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</si>
  <si>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</si>
  <si>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</si>
  <si>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</si>
  <si>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</si>
  <si>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</si>
  <si>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</si>
  <si>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</si>
  <si>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</si>
  <si>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</si>
  <si>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</si>
  <si>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</si>
  <si>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</si>
  <si>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</si>
  <si>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</si>
  <si>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</si>
  <si>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</si>
  <si>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</si>
  <si>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</si>
  <si>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</si>
  <si>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</si>
  <si>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</si>
  <si>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</si>
  <si>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</si>
  <si>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</si>
  <si>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</si>
  <si>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</si>
  <si>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</si>
  <si>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</si>
  <si>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</si>
  <si>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</si>
  <si>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</si>
  <si>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</si>
  <si>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</si>
  <si>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</si>
  <si>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</si>
  <si>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</si>
  <si>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</si>
  <si>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</si>
  <si>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</si>
  <si>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</si>
  <si>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</si>
  <si>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</si>
  <si>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</si>
  <si>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</si>
  <si>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</si>
  <si>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</si>
  <si>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</si>
  <si>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</si>
  <si>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</si>
  <si>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</si>
  <si>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</si>
  <si>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</si>
  <si>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</si>
  <si>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</si>
  <si>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</si>
  <si>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</si>
  <si>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</si>
  <si>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</si>
  <si>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</si>
  <si>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</si>
  <si>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</si>
  <si>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</si>
  <si>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</si>
  <si>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</si>
  <si>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</si>
  <si>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</si>
  <si>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</si>
  <si>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</si>
  <si>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</si>
  <si>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</si>
  <si>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</si>
  <si>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</si>
  <si>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</si>
  <si>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</si>
  <si>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</si>
  <si>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</si>
  <si>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</si>
  <si>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</si>
  <si>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</si>
  <si>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</si>
  <si>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</si>
  <si>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</si>
  <si>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</si>
  <si>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</si>
  <si>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</si>
  <si>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</si>
  <si>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</si>
  <si>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</si>
  <si>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</si>
  <si>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</si>
  <si>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</si>
  <si>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</si>
  <si>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</si>
  <si>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</si>
  <si>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</si>
  <si>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</si>
  <si>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</si>
  <si>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</si>
  <si>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</si>
  <si>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</si>
  <si>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</si>
  <si>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</si>
  <si>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</si>
  <si>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</si>
  <si>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</si>
  <si>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</si>
  <si>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</si>
  <si>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</si>
  <si>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</si>
  <si>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</si>
  <si>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</si>
  <si>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</si>
  <si>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</si>
  <si>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</si>
  <si>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</si>
  <si>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</si>
  <si>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</si>
  <si>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</si>
  <si>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</si>
  <si>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</si>
  <si>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</si>
  <si>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</si>
  <si>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</si>
  <si>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</si>
  <si>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</si>
  <si>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</si>
  <si>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</si>
  <si>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</si>
  <si>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</si>
  <si>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</si>
  <si>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</si>
  <si>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</si>
  <si>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</si>
  <si>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</si>
  <si>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</si>
  <si>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</si>
  <si>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</si>
  <si>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</si>
  <si>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</si>
  <si>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</si>
  <si>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</si>
  <si>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</si>
  <si>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</si>
  <si>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</si>
  <si>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</si>
  <si>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</si>
  <si>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</si>
  <si>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</si>
  <si>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</si>
  <si>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</si>
  <si>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</si>
  <si>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</si>
  <si>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</si>
  <si>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</si>
  <si>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</si>
  <si>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</si>
  <si>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</si>
  <si>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</si>
  <si>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</si>
  <si>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</si>
  <si>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</si>
  <si>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</si>
  <si>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</si>
  <si>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</si>
  <si>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</si>
  <si>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</si>
  <si>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</si>
  <si>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</si>
  <si>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</si>
  <si>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</si>
  <si>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</si>
  <si>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</si>
  <si>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</si>
  <si>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</si>
  <si>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</si>
  <si>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</si>
  <si>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</si>
  <si>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</si>
  <si>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</si>
  <si>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</si>
  <si>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</si>
  <si>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</si>
  <si>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</si>
  <si>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</si>
  <si>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</si>
  <si>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</si>
  <si>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</si>
  <si>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</si>
  <si>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</si>
  <si>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</si>
  <si>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</si>
  <si>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</si>
  <si>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</si>
  <si>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</si>
  <si>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</si>
  <si>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</si>
  <si>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</si>
  <si>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</si>
  <si>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</si>
  <si>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</si>
  <si>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</si>
  <si>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</si>
  <si>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</si>
  <si>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</si>
  <si>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</si>
  <si>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</si>
  <si>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</si>
  <si>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</si>
  <si>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</si>
  <si>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</si>
  <si>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</si>
  <si>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</si>
  <si>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</si>
  <si>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</si>
  <si>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</si>
  <si>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</si>
  <si>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</si>
  <si>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</si>
  <si>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</si>
  <si>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</si>
  <si>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</si>
  <si>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</si>
  <si>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</si>
  <si>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</si>
  <si>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</si>
  <si>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</si>
  <si>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</si>
  <si>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</si>
  <si>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</si>
  <si>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</si>
  <si>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</si>
  <si>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</si>
  <si>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</si>
  <si>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</si>
  <si>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</si>
  <si>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</si>
  <si>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</si>
  <si>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</si>
  <si>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</si>
  <si>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</si>
  <si>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</si>
  <si>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</si>
  <si>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</si>
  <si>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</si>
  <si>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</si>
  <si>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</si>
  <si>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</si>
  <si>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</si>
  <si>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</si>
  <si>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</si>
  <si>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</si>
  <si>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</si>
  <si>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</si>
  <si>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</si>
  <si>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</si>
  <si>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</si>
  <si>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</si>
  <si>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</si>
  <si>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</si>
  <si>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</si>
  <si>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</si>
  <si>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</si>
  <si>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</si>
  <si>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</si>
  <si>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</si>
  <si>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</si>
  <si>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</si>
  <si>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</si>
  <si>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</si>
  <si>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</si>
  <si>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</si>
  <si>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</si>
  <si>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</si>
  <si>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</si>
  <si>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</si>
  <si>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</si>
  <si>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</si>
  <si>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</si>
  <si>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</si>
  <si>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</si>
  <si>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</si>
  <si>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</si>
  <si>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</si>
  <si>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</si>
  <si>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</si>
  <si>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</si>
  <si>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</si>
  <si>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</si>
  <si>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</si>
  <si>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</si>
  <si>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</si>
  <si>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</si>
  <si>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</si>
  <si>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</si>
  <si>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</si>
  <si>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</si>
  <si>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</si>
  <si>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</si>
  <si>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</si>
  <si>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</si>
  <si>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</si>
  <si>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</si>
  <si>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</si>
  <si>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</si>
  <si>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</si>
  <si>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</si>
  <si>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</si>
  <si>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</si>
  <si>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</si>
  <si>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</si>
  <si>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</si>
  <si>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</si>
  <si>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</si>
  <si>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</si>
  <si>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</si>
  <si>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</si>
  <si>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</si>
  <si>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</si>
  <si>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</si>
  <si>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</si>
  <si>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</si>
  <si>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</si>
  <si>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</si>
  <si>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</si>
  <si>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</si>
  <si>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</si>
  <si>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</si>
  <si>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</si>
  <si>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</si>
  <si>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</si>
  <si>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</si>
  <si>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</si>
  <si>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</si>
  <si>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</si>
  <si>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</si>
  <si>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</si>
  <si>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</si>
  <si>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</si>
  <si>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</si>
  <si>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</si>
  <si>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</si>
  <si>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</si>
  <si>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</si>
  <si>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</si>
  <si>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</si>
  <si>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</si>
  <si>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</si>
  <si>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</si>
  <si>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</si>
  <si>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</si>
  <si>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</si>
  <si>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</si>
  <si>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</si>
  <si>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</si>
  <si>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</si>
  <si>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</si>
  <si>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</si>
  <si>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</si>
  <si>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</si>
  <si>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</si>
  <si>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</si>
  <si>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</si>
  <si>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</si>
  <si>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</si>
  <si>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</si>
  <si>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</si>
  <si>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</si>
  <si>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</si>
  <si>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</si>
  <si>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</si>
  <si>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</si>
  <si>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</si>
  <si>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</si>
  <si>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</si>
  <si>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</si>
  <si>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</si>
  <si>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</si>
  <si>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</si>
  <si>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</si>
  <si>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</si>
  <si>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</si>
  <si>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</si>
  <si>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</si>
  <si>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</si>
  <si>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</si>
  <si>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</si>
  <si>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</si>
  <si>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</si>
  <si>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</si>
  <si>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</si>
  <si>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</si>
  <si>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</si>
  <si>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</si>
  <si>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</si>
  <si>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</si>
  <si>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</si>
  <si>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</si>
  <si>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</si>
  <si>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</si>
  <si>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</si>
  <si>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</si>
  <si>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</si>
  <si>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</si>
  <si>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</si>
  <si>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</si>
  <si>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</si>
  <si>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</si>
  <si>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</si>
  <si>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</si>
  <si>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</si>
  <si>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</si>
  <si>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</si>
  <si>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</si>
  <si>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</si>
  <si>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</si>
  <si>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</si>
  <si>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</si>
  <si>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</si>
  <si>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</si>
  <si>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</si>
  <si>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</si>
  <si>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</si>
  <si>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</si>
  <si>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</si>
  <si>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</si>
  <si>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</si>
  <si>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</si>
  <si>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</si>
  <si>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</si>
  <si>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</si>
  <si>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</si>
  <si>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</si>
  <si>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</si>
  <si>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</si>
  <si>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</si>
  <si>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</si>
  <si>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</si>
  <si>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</si>
  <si>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</si>
  <si>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</si>
  <si>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</si>
  <si>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</si>
  <si>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</si>
  <si>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</si>
  <si>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</si>
  <si>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</si>
  <si>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</si>
  <si>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</si>
  <si>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</si>
  <si>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</si>
  <si>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</si>
  <si>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</si>
  <si>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</si>
  <si>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</si>
  <si>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</si>
  <si>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</si>
  <si>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</si>
  <si>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</si>
  <si>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</si>
  <si>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</si>
  <si>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</si>
  <si>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</si>
  <si>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</si>
  <si>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</si>
  <si>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</si>
  <si>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</si>
  <si>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</si>
  <si>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</si>
  <si>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</si>
  <si>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</si>
  <si>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</si>
  <si>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</si>
  <si>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</si>
  <si>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</si>
  <si>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</si>
  <si>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</si>
  <si>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</si>
  <si>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</si>
  <si>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</si>
  <si>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</si>
  <si>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</si>
  <si>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</si>
  <si>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</si>
  <si>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</si>
  <si>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</si>
  <si>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</si>
  <si>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</si>
  <si>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</si>
  <si>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</si>
  <si>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</si>
  <si>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</si>
  <si>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</si>
  <si>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</si>
  <si>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</si>
  <si>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</si>
  <si>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</si>
  <si>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</si>
  <si>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</si>
  <si>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</si>
  <si>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</si>
  <si>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</si>
  <si>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</si>
  <si>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</si>
  <si>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</si>
  <si>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</si>
  <si>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</si>
  <si>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</si>
  <si>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</si>
  <si>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</si>
  <si>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</si>
  <si>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</si>
  <si>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</si>
  <si>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</si>
  <si>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</si>
  <si>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</si>
  <si>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</si>
  <si>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</si>
  <si>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</si>
  <si>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</si>
  <si>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</si>
  <si>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</si>
  <si>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</si>
  <si>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</si>
  <si>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</si>
  <si>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</si>
  <si>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</si>
  <si>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</si>
  <si>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</si>
  <si>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</si>
  <si>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</si>
  <si>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</si>
  <si>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</si>
  <si>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</si>
  <si>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</si>
  <si>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</si>
  <si>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</si>
  <si>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</si>
  <si>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</si>
  <si>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</si>
  <si>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</si>
  <si>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</si>
  <si>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</si>
  <si>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</si>
  <si>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</si>
  <si>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</si>
  <si>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</si>
  <si>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</si>
  <si>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</si>
  <si>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</si>
  <si>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</si>
  <si>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</si>
  <si>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</si>
  <si>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</si>
  <si>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</si>
  <si>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</si>
  <si>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</si>
  <si>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</si>
  <si>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</si>
  <si>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</si>
  <si>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</si>
  <si>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</si>
  <si>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</si>
  <si>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</si>
  <si>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</si>
  <si>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</si>
  <si>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</si>
  <si>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</si>
  <si>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</si>
  <si>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</si>
  <si>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</si>
  <si>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</si>
  <si>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</si>
  <si>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</si>
  <si>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</si>
  <si>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</si>
  <si>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</si>
  <si>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</si>
  <si>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</si>
  <si>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</si>
  <si>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</si>
  <si>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</si>
  <si>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</si>
  <si>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</si>
  <si>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</si>
  <si>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</si>
  <si>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</si>
  <si>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</si>
  <si>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</si>
  <si>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</si>
  <si>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</si>
  <si>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</si>
  <si>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</si>
  <si>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</si>
  <si>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</si>
  <si>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</si>
  <si>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</si>
  <si>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</si>
  <si>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</si>
  <si>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</si>
  <si>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</si>
  <si>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</si>
  <si>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</si>
  <si>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</si>
  <si>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</si>
  <si>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</si>
  <si>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</si>
  <si>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</si>
  <si>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</si>
  <si>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</si>
  <si>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</si>
  <si>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</si>
  <si>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</si>
  <si>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</si>
  <si>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</si>
  <si>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</si>
  <si>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</si>
  <si>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</si>
  <si>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</si>
  <si>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</si>
  <si>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</si>
  <si>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</si>
  <si>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</si>
  <si>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</si>
  <si>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</si>
  <si>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</si>
  <si>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</si>
  <si>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</si>
  <si>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</si>
  <si>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</si>
  <si>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</si>
  <si>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</si>
  <si>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</si>
  <si>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</si>
  <si>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</si>
  <si>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</si>
  <si>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</si>
  <si>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</si>
  <si>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</si>
  <si>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</si>
  <si>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</si>
  <si>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</si>
  <si>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</si>
  <si>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</si>
  <si>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</si>
  <si>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</si>
  <si>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</si>
  <si>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</si>
  <si>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</si>
  <si>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</si>
  <si>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</si>
  <si>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</si>
  <si>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</si>
  <si>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</si>
  <si>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</si>
  <si>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</si>
  <si>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</si>
  <si>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</si>
  <si>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</si>
  <si>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</si>
  <si>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</si>
  <si>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</si>
  <si>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</si>
  <si>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</si>
  <si>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</si>
  <si>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</si>
  <si>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</si>
  <si>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</si>
  <si>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</si>
  <si>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</si>
  <si>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</si>
  <si>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</si>
  <si>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</si>
  <si>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</si>
  <si>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</si>
  <si>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</si>
  <si>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</si>
  <si>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</si>
  <si>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</si>
  <si>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</si>
  <si>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</si>
  <si>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</si>
  <si>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</si>
  <si>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</si>
  <si>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</si>
  <si>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</si>
  <si>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</si>
  <si>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</si>
  <si>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</si>
  <si>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</si>
  <si>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</si>
  <si>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</si>
  <si>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</si>
  <si>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</si>
  <si>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</si>
  <si>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</si>
  <si>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</si>
  <si>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</si>
  <si>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</si>
  <si>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</si>
  <si>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</si>
  <si>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</si>
  <si>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</si>
  <si>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</si>
  <si>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</si>
  <si>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</si>
  <si>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</si>
  <si>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</si>
  <si>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</si>
  <si>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</si>
  <si>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</si>
  <si>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</si>
  <si>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</si>
  <si>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</si>
  <si>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</si>
  <si>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</si>
  <si>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</si>
  <si>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</si>
  <si>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</si>
  <si>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</si>
  <si>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</si>
  <si>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</si>
  <si>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</si>
  <si>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</si>
  <si>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</si>
  <si>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</si>
  <si>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</si>
  <si>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</si>
  <si>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</si>
  <si>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</si>
  <si>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</si>
  <si>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</si>
  <si>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</si>
  <si>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</si>
  <si>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</si>
  <si>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</si>
  <si>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</si>
  <si>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</si>
  <si>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</si>
  <si>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</si>
  <si>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</si>
  <si>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</si>
  <si>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</si>
  <si>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</si>
  <si>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</si>
  <si>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</si>
  <si>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</si>
  <si>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</si>
  <si>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</si>
  <si>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</si>
  <si>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</si>
  <si>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</si>
  <si>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</si>
  <si>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</si>
  <si>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</si>
  <si>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</si>
  <si>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</si>
  <si>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</si>
  <si>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</si>
  <si>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</si>
  <si>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</si>
  <si>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</si>
  <si>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</si>
  <si>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</si>
  <si>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</si>
  <si>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</si>
  <si>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</si>
  <si>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</si>
  <si>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</si>
  <si>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</si>
  <si>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</si>
  <si>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</si>
  <si>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</si>
  <si>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</si>
  <si>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</si>
  <si>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</si>
  <si>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</si>
  <si>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</si>
  <si>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</si>
  <si>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</si>
  <si>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</si>
  <si>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</si>
  <si>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</si>
  <si>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</si>
  <si>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</si>
  <si>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</si>
  <si>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</si>
  <si>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</si>
  <si>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</si>
  <si>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</si>
  <si>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</si>
  <si>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</si>
  <si>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</si>
  <si>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</si>
  <si>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</si>
  <si>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</si>
  <si>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</si>
  <si>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</si>
  <si>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</si>
  <si>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</si>
  <si>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</si>
  <si>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</si>
  <si>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</si>
  <si>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</si>
  <si>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</si>
  <si>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</si>
  <si>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</si>
  <si>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</si>
  <si>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</si>
  <si>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</si>
  <si>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</si>
  <si>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</si>
  <si>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</si>
  <si>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</si>
  <si>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</si>
  <si>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</si>
  <si>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</si>
  <si>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</si>
  <si>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</si>
  <si>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</si>
  <si>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</si>
  <si>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</si>
  <si>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</si>
  <si>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</si>
  <si>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</si>
  <si>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</si>
  <si>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</si>
  <si>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</si>
  <si>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</si>
  <si>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</si>
  <si>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</si>
  <si>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</si>
  <si>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</si>
  <si>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</si>
  <si>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</si>
  <si>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</si>
  <si>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</si>
  <si>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</si>
  <si>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</si>
  <si>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</si>
  <si>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</si>
  <si>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</si>
  <si>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</si>
  <si>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</si>
  <si>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</si>
  <si>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</si>
  <si>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</si>
  <si>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</si>
  <si>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</si>
  <si>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</si>
  <si>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</si>
  <si>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</si>
  <si>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</si>
  <si>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</si>
  <si>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</si>
  <si>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</si>
  <si>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</si>
  <si>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</si>
  <si>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</si>
  <si>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</si>
  <si>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</si>
  <si>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</si>
  <si>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</si>
  <si>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</si>
  <si>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</si>
  <si>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</si>
  <si>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</si>
  <si>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</si>
  <si>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</si>
  <si>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</si>
  <si>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</si>
  <si>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</si>
  <si>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</si>
  <si>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</si>
  <si>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</si>
  <si>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</si>
  <si>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</si>
  <si>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</si>
  <si>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</si>
  <si>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</si>
  <si>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</si>
  <si>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</si>
  <si>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</si>
  <si>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</si>
  <si>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</si>
  <si>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</si>
  <si>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</si>
  <si>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</si>
  <si>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</si>
  <si>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</si>
  <si>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</si>
  <si>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</si>
  <si>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</si>
  <si>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</si>
  <si>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</si>
  <si>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</si>
  <si>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</si>
  <si>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</si>
  <si>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</si>
  <si>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</si>
  <si>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</si>
  <si>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</si>
  <si>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</si>
  <si>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</si>
  <si>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</si>
  <si>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</si>
  <si>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</si>
  <si>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</si>
  <si>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</si>
  <si>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</si>
  <si>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</si>
  <si>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</si>
  <si>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</si>
  <si>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</si>
  <si>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</si>
  <si>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</si>
  <si>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</si>
  <si>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</si>
  <si>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</si>
  <si>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</si>
  <si>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</si>
  <si>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</si>
  <si>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</si>
  <si>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</si>
  <si>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</si>
  <si>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</si>
  <si>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</si>
  <si>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</si>
  <si>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</si>
  <si>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</si>
  <si>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</si>
  <si>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</si>
  <si>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</si>
  <si>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</si>
  <si>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</si>
  <si>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</si>
  <si>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</si>
  <si>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</si>
  <si>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</si>
  <si>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</si>
  <si>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</si>
  <si>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</si>
  <si>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</si>
  <si>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</si>
  <si>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</si>
  <si>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</si>
  <si>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</si>
  <si>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</si>
  <si>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</si>
  <si>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</si>
  <si>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</si>
  <si>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</si>
  <si>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</si>
  <si>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</si>
  <si>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</si>
  <si>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</si>
  <si>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</si>
  <si>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</si>
  <si>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</si>
  <si>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</si>
  <si>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</si>
  <si>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</si>
  <si>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</si>
  <si>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</si>
  <si>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</si>
  <si>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</si>
  <si>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</si>
  <si>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</si>
  <si>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</si>
  <si>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</si>
  <si>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</si>
  <si>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</si>
  <si>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</si>
  <si>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</si>
  <si>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</si>
  <si>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</si>
  <si>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</si>
  <si>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</si>
  <si>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</si>
  <si>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</si>
  <si>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</si>
  <si>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</si>
  <si>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</si>
  <si>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</si>
  <si>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</si>
  <si>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</si>
  <si>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</si>
  <si>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</si>
  <si>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</si>
  <si>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</si>
  <si>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</si>
  <si>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</si>
  <si>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</si>
  <si>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</si>
  <si>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</si>
  <si>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</si>
  <si>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</si>
  <si>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</si>
  <si>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</si>
  <si>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</si>
  <si>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</si>
  <si>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</si>
  <si>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</si>
  <si>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</si>
  <si>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</si>
  <si>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</si>
  <si>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</si>
  <si>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</si>
  <si>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</si>
  <si>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</si>
  <si>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</si>
  <si>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</si>
  <si>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</si>
  <si>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</si>
  <si>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</si>
  <si>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</si>
  <si>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</si>
  <si>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</si>
  <si>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</si>
  <si>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</si>
  <si>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</si>
  <si>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</si>
  <si>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</si>
  <si>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</si>
  <si>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</si>
  <si>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</si>
  <si>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</si>
  <si>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</si>
  <si>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</si>
  <si>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</si>
  <si>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</si>
  <si>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</si>
  <si>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</si>
  <si>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</si>
  <si>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</si>
  <si>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</si>
  <si>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</si>
  <si>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</si>
  <si>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</si>
  <si>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</si>
  <si>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</si>
  <si>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</si>
  <si>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</si>
  <si>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</si>
  <si>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</si>
  <si>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</si>
  <si>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</si>
  <si>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</si>
  <si>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</si>
  <si>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</si>
  <si>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</si>
  <si>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</si>
  <si>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</si>
  <si>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</si>
  <si>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</si>
  <si>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</si>
  <si>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</si>
  <si>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</si>
  <si>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</si>
  <si>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</si>
  <si>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</si>
  <si>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</si>
  <si>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</si>
  <si>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</si>
  <si>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</si>
  <si>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</si>
  <si>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</si>
  <si>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</si>
  <si>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</si>
  <si>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</si>
  <si>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</si>
  <si>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</si>
  <si>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</si>
  <si>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</si>
  <si>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</si>
  <si>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</si>
  <si>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</si>
  <si>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</si>
  <si>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</si>
  <si>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</si>
  <si>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</si>
  <si>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</si>
  <si>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</si>
  <si>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</si>
  <si>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</si>
  <si>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</si>
  <si>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</si>
  <si>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</si>
  <si>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</si>
  <si>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</si>
  <si>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</si>
  <si>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</si>
  <si>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</si>
  <si>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</si>
  <si>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</si>
  <si>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</si>
  <si>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</si>
  <si>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</si>
  <si>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</si>
  <si>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</si>
  <si>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</si>
  <si>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</si>
  <si>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</si>
  <si>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</si>
  <si>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</si>
  <si>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</si>
  <si>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</si>
  <si>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</si>
  <si>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</si>
  <si>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</si>
  <si>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</si>
  <si>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</si>
  <si>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</si>
  <si>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</si>
  <si>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</si>
  <si>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</si>
  <si>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</si>
  <si>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</si>
  <si>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</si>
  <si>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</si>
  <si>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</si>
  <si>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</si>
  <si>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</si>
  <si>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</si>
  <si>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</si>
  <si>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</si>
  <si>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</si>
  <si>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</si>
  <si>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</si>
  <si>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</si>
  <si>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</si>
  <si>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</si>
  <si>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</si>
  <si>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</si>
  <si>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</si>
  <si>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</si>
  <si>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</si>
  <si>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</si>
  <si>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</si>
  <si>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</si>
  <si>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</si>
  <si>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</si>
  <si>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</si>
  <si>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</si>
  <si>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</si>
  <si>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</si>
  <si>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</si>
  <si>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</si>
  <si>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</si>
  <si>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</si>
  <si>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</si>
  <si>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</si>
  <si>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</si>
  <si>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</si>
  <si>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</si>
  <si>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</si>
  <si>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</si>
  <si>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</si>
  <si>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</si>
  <si>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</si>
  <si>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</si>
  <si>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</si>
  <si>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</si>
  <si>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</si>
  <si>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</si>
  <si>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</si>
  <si>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</si>
  <si>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</si>
  <si>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</si>
  <si>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</si>
  <si>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</si>
  <si>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</si>
  <si>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</si>
  <si>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</si>
  <si>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</si>
  <si>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</si>
  <si>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</si>
  <si>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</si>
  <si>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</si>
  <si>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</si>
  <si>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</si>
  <si>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</si>
  <si>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</si>
  <si>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</si>
  <si>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</si>
  <si>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</si>
  <si>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</si>
  <si>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</si>
  <si>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</si>
  <si>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</si>
  <si>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</si>
  <si>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</si>
  <si>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</si>
  <si>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</si>
  <si>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</si>
  <si>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</si>
  <si>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</si>
  <si>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</si>
  <si>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</si>
  <si>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</si>
  <si>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</si>
  <si>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</si>
  <si>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</si>
  <si>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</si>
  <si>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</si>
  <si>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</si>
  <si>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</si>
  <si>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</si>
  <si>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</si>
  <si>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</si>
  <si>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</si>
  <si>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</si>
  <si>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</si>
  <si>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</si>
  <si>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</si>
  <si>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</si>
  <si>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</si>
  <si>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</si>
  <si>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</si>
  <si>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</si>
  <si>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</si>
  <si>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</si>
  <si>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</si>
  <si>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</si>
  <si>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</si>
  <si>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</si>
  <si>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</si>
  <si>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</si>
  <si>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</si>
  <si>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</si>
  <si>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</si>
  <si>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</si>
  <si>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</si>
  <si>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</si>
  <si>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</si>
  <si>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</si>
  <si>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</si>
  <si>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</si>
  <si>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</si>
  <si>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</si>
  <si>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</si>
  <si>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</si>
  <si>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</si>
  <si>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</si>
  <si>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</si>
  <si>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</si>
  <si>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</si>
  <si>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PROMETNA ŠKOLA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</si>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</sst>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1392806.98</v>
      </c>
      <c r="D2" s="7">
        <f>'PR-RAS'!E6</f>
        <v>1583775.24</v>
      </c>
      <c r="E2" s="7">
        <v>0</v>
      </c>
      <c r="F2" s="7">
        <v>0</v>
      </c>
      <c r="G2" s="8">
        <f t="shared" ref="G2:G274" si="0">(B2/1000)*(C2*1+D2*2)</f>
        <v>4560.3574600000002</v>
      </c>
      <c r="H2" s="8">
        <f t="shared" ref="H2:H274" si="1">ABS(C2-ROUND(C2,0))+ABS(D2-ROUND(D2,0))</f>
        <v>0.26000000000931323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1271620.45</v>
      </c>
      <c r="D45" s="2">
        <f>'PR-RAS'!E49</f>
        <v>1459928.7</v>
      </c>
      <c r="E45" s="2">
        <v>0</v>
      </c>
      <c r="F45" s="2">
        <v>0</v>
      </c>
      <c r="G45" s="3">
        <f t="shared" si="0"/>
        <v>184425.02539999998</v>
      </c>
      <c r="H45" s="3">
        <f t="shared" si="1"/>
        <v>0.75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1215742.8499999999</v>
      </c>
      <c r="D64" s="2">
        <f>'PR-RAS'!E68</f>
        <v>1411987.0999999999</v>
      </c>
      <c r="E64" s="2">
        <v>0</v>
      </c>
      <c r="F64" s="2">
        <v>0</v>
      </c>
      <c r="G64" s="3">
        <f t="shared" si="0"/>
        <v>254502.17414999998</v>
      </c>
      <c r="H64" s="3">
        <f t="shared" si="1"/>
        <v>0.25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1215404.1599999999</v>
      </c>
      <c r="D65" s="2">
        <f>'PR-RAS'!E69</f>
        <v>1411748.91</v>
      </c>
      <c r="E65" s="2">
        <v>0</v>
      </c>
      <c r="F65" s="2">
        <v>0</v>
      </c>
      <c r="G65" s="3">
        <f t="shared" si="0"/>
        <v>258489.72671999998</v>
      </c>
      <c r="H65" s="3">
        <f t="shared" si="1"/>
        <v>0.25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338.69</v>
      </c>
      <c r="D66" s="2">
        <f>'PR-RAS'!E70</f>
        <v>238.19</v>
      </c>
      <c r="E66" s="2">
        <v>0</v>
      </c>
      <c r="F66" s="2">
        <v>0</v>
      </c>
      <c r="G66" s="3">
        <f t="shared" si="0"/>
        <v>52.979549999999996</v>
      </c>
      <c r="H66" s="3">
        <f t="shared" si="1"/>
        <v>0.5</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55877.599999999999</v>
      </c>
      <c r="D70" s="2">
        <f>'PR-RAS'!E74</f>
        <v>47941.599999999999</v>
      </c>
      <c r="E70" s="2">
        <v>0</v>
      </c>
      <c r="F70" s="2">
        <v>0</v>
      </c>
      <c r="G70" s="3">
        <f t="shared" si="0"/>
        <v>10471.495199999999</v>
      </c>
      <c r="H70" s="3">
        <f t="shared" si="1"/>
        <v>0.80000000000291038</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55877.599999999999</v>
      </c>
      <c r="D71" s="2">
        <f>'PR-RAS'!E75</f>
        <v>47941.599999999999</v>
      </c>
      <c r="E71" s="2">
        <v>0</v>
      </c>
      <c r="F71" s="2">
        <v>0</v>
      </c>
      <c r="G71" s="3">
        <f t="shared" si="0"/>
        <v>10623.255999999999</v>
      </c>
      <c r="H71" s="3">
        <f t="shared" si="1"/>
        <v>0.80000000000291038</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0.23</v>
      </c>
      <c r="D78" s="2">
        <f>'PR-RAS'!E82</f>
        <v>0.06</v>
      </c>
      <c r="E78" s="2">
        <v>0</v>
      </c>
      <c r="F78" s="2">
        <v>0</v>
      </c>
      <c r="G78" s="3">
        <f t="shared" si="0"/>
        <v>2.6949999999999998E-2</v>
      </c>
      <c r="H78" s="3">
        <f t="shared" si="1"/>
        <v>0.29000000000000004</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0.23</v>
      </c>
      <c r="D79" s="2">
        <f>'PR-RAS'!E83</f>
        <v>0.06</v>
      </c>
      <c r="E79" s="2">
        <v>0</v>
      </c>
      <c r="F79" s="2">
        <v>0</v>
      </c>
      <c r="G79" s="3">
        <f t="shared" si="0"/>
        <v>2.7299999999999998E-2</v>
      </c>
      <c r="H79" s="3">
        <f t="shared" si="1"/>
        <v>0.29000000000000004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0.23</v>
      </c>
      <c r="D81" s="2">
        <f>'PR-RAS'!E85</f>
        <v>0.06</v>
      </c>
      <c r="E81" s="2">
        <v>0</v>
      </c>
      <c r="F81" s="2">
        <v>0</v>
      </c>
      <c r="G81" s="3">
        <f t="shared" si="0"/>
        <v>2.7999999999999997E-2</v>
      </c>
      <c r="H81" s="3">
        <f t="shared" si="1"/>
        <v>0.29000000000000004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14271.64</v>
      </c>
      <c r="D121" s="2">
        <f>'PR-RAS'!E125</f>
        <v>25120.799999999999</v>
      </c>
      <c r="E121" s="2">
        <v>0</v>
      </c>
      <c r="F121" s="2">
        <v>0</v>
      </c>
      <c r="G121" s="3">
        <f t="shared" si="0"/>
        <v>7741.5887999999995</v>
      </c>
      <c r="H121" s="3">
        <f t="shared" si="1"/>
        <v>0.56000000000130967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14271.64</v>
      </c>
      <c r="D122" s="2">
        <f>'PR-RAS'!E126</f>
        <v>25120.799999999999</v>
      </c>
      <c r="E122" s="2">
        <v>0</v>
      </c>
      <c r="F122" s="2">
        <v>0</v>
      </c>
      <c r="G122" s="3">
        <f t="shared" si="0"/>
        <v>7806.1020399999998</v>
      </c>
      <c r="H122" s="3">
        <f t="shared" si="1"/>
        <v>0.56000000000130967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14271.64</v>
      </c>
      <c r="D124" s="2">
        <f>'PR-RAS'!E128</f>
        <v>25120.799999999999</v>
      </c>
      <c r="E124" s="2">
        <v>0</v>
      </c>
      <c r="F124" s="2">
        <v>0</v>
      </c>
      <c r="G124" s="3">
        <f t="shared" si="0"/>
        <v>7935.1285199999993</v>
      </c>
      <c r="H124" s="3">
        <f t="shared" si="1"/>
        <v>0.56000000000130967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103508.8</v>
      </c>
      <c r="D130" s="2">
        <f>'PR-RAS'!E134</f>
        <v>96108.78</v>
      </c>
      <c r="E130" s="2">
        <v>0</v>
      </c>
      <c r="F130" s="2">
        <v>0</v>
      </c>
      <c r="G130" s="3">
        <f t="shared" si="0"/>
        <v>38148.700440000001</v>
      </c>
      <c r="H130" s="3">
        <f t="shared" si="1"/>
        <v>0.41999999999825377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103508.8</v>
      </c>
      <c r="D131" s="2">
        <f>'PR-RAS'!E135</f>
        <v>96108.78</v>
      </c>
      <c r="E131" s="2">
        <v>0</v>
      </c>
      <c r="F131" s="2">
        <v>0</v>
      </c>
      <c r="G131" s="3">
        <f t="shared" si="0"/>
        <v>38444.426800000001</v>
      </c>
      <c r="H131" s="3">
        <f t="shared" si="1"/>
        <v>0.41999999999825377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83898.32</v>
      </c>
      <c r="D132" s="2">
        <f>'PR-RAS'!E136</f>
        <v>95640.03</v>
      </c>
      <c r="E132" s="2">
        <v>0</v>
      </c>
      <c r="F132" s="2">
        <v>0</v>
      </c>
      <c r="G132" s="3">
        <f t="shared" si="0"/>
        <v>36048.36778</v>
      </c>
      <c r="H132" s="3">
        <f t="shared" si="1"/>
        <v>0.35000000000582077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19610.48</v>
      </c>
      <c r="D133" s="2">
        <f>'PR-RAS'!E137</f>
        <v>468.75</v>
      </c>
      <c r="E133" s="2">
        <v>0</v>
      </c>
      <c r="F133" s="2">
        <v>0</v>
      </c>
      <c r="G133" s="3">
        <f t="shared" si="0"/>
        <v>2712.3333600000001</v>
      </c>
      <c r="H133" s="3">
        <f t="shared" si="1"/>
        <v>0.72999999999956344</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3405.86</v>
      </c>
      <c r="D136" s="2">
        <f>'PR-RAS'!E140</f>
        <v>2616.9</v>
      </c>
      <c r="E136" s="2">
        <v>0</v>
      </c>
      <c r="F136" s="2">
        <v>0</v>
      </c>
      <c r="G136" s="3">
        <f t="shared" si="0"/>
        <v>1166.3541</v>
      </c>
      <c r="H136" s="3">
        <f t="shared" si="1"/>
        <v>0.23999999999978172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3405.86</v>
      </c>
      <c r="D147" s="2">
        <f>'PR-RAS'!E151</f>
        <v>2616.9</v>
      </c>
      <c r="E147" s="2">
        <v>0</v>
      </c>
      <c r="F147" s="2">
        <v>0</v>
      </c>
      <c r="G147" s="3">
        <f t="shared" si="0"/>
        <v>1261.3903599999999</v>
      </c>
      <c r="H147" s="3">
        <f t="shared" si="1"/>
        <v>0.23999999999978172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1310318.78</v>
      </c>
      <c r="D148" s="2">
        <f>'PR-RAS'!E152</f>
        <v>1582149.25</v>
      </c>
      <c r="E148" s="2">
        <v>0</v>
      </c>
      <c r="F148" s="2">
        <v>0</v>
      </c>
      <c r="G148" s="3">
        <f t="shared" si="0"/>
        <v>657768.74016000004</v>
      </c>
      <c r="H148" s="3">
        <f t="shared" si="1"/>
        <v>0.46999999997206032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1213279.99</v>
      </c>
      <c r="D149" s="2">
        <f>'PR-RAS'!E153</f>
        <v>1406540.43</v>
      </c>
      <c r="E149" s="2">
        <v>0</v>
      </c>
      <c r="F149" s="2">
        <v>0</v>
      </c>
      <c r="G149" s="3">
        <f t="shared" si="0"/>
        <v>595901.40579999995</v>
      </c>
      <c r="H149" s="3">
        <f t="shared" si="1"/>
        <v>0.43999999994412065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1007122.47</v>
      </c>
      <c r="D150" s="2">
        <f>'PR-RAS'!E154</f>
        <v>1168052.94</v>
      </c>
      <c r="E150" s="2">
        <v>0</v>
      </c>
      <c r="F150" s="2">
        <v>0</v>
      </c>
      <c r="G150" s="3">
        <f t="shared" si="0"/>
        <v>498141.0241499999</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1000453.07</v>
      </c>
      <c r="D151" s="2">
        <f>'PR-RAS'!E155</f>
        <v>1157721.76</v>
      </c>
      <c r="E151" s="2">
        <v>0</v>
      </c>
      <c r="F151" s="2">
        <v>0</v>
      </c>
      <c r="G151" s="3">
        <f t="shared" si="0"/>
        <v>497384.48849999998</v>
      </c>
      <c r="H151" s="3">
        <f t="shared" si="1"/>
        <v>0.30999999993946403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6669.4</v>
      </c>
      <c r="D153" s="2">
        <f>'PR-RAS'!E157</f>
        <v>10331.18</v>
      </c>
      <c r="E153" s="2">
        <v>0</v>
      </c>
      <c r="F153" s="2">
        <v>0</v>
      </c>
      <c r="G153" s="3">
        <f t="shared" si="0"/>
        <v>4154.4275200000002</v>
      </c>
      <c r="H153" s="3">
        <f t="shared" si="1"/>
        <v>0.57999999999992724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39272</v>
      </c>
      <c r="D155" s="2">
        <f>'PR-RAS'!E159</f>
        <v>44917.26</v>
      </c>
      <c r="E155" s="2">
        <v>0</v>
      </c>
      <c r="F155" s="2">
        <v>0</v>
      </c>
      <c r="G155" s="3">
        <f t="shared" si="0"/>
        <v>19882.40408</v>
      </c>
      <c r="H155" s="3">
        <f t="shared" si="1"/>
        <v>0.26000000000203727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166885.51999999999</v>
      </c>
      <c r="D156" s="2">
        <f>'PR-RAS'!E160</f>
        <v>193570.23</v>
      </c>
      <c r="E156" s="2">
        <v>0</v>
      </c>
      <c r="F156" s="2">
        <v>0</v>
      </c>
      <c r="G156" s="3">
        <f t="shared" si="0"/>
        <v>85874.026899999997</v>
      </c>
      <c r="H156" s="3">
        <f t="shared" si="1"/>
        <v>0.71000000002095476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166885.51999999999</v>
      </c>
      <c r="D158" s="2">
        <f>'PR-RAS'!E162</f>
        <v>193556.2</v>
      </c>
      <c r="E158" s="2">
        <v>0</v>
      </c>
      <c r="F158" s="2">
        <v>0</v>
      </c>
      <c r="G158" s="3">
        <f t="shared" si="0"/>
        <v>86977.673440000013</v>
      </c>
      <c r="H158" s="3">
        <f t="shared" si="1"/>
        <v>0.68000000002211891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14.03</v>
      </c>
      <c r="E159" s="2">
        <v>0</v>
      </c>
      <c r="F159" s="2">
        <v>0</v>
      </c>
      <c r="G159" s="3">
        <f t="shared" si="0"/>
        <v>4.4334799999999994</v>
      </c>
      <c r="H159" s="3">
        <f t="shared" si="1"/>
        <v>2.9999999999999361E-2</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95751.38</v>
      </c>
      <c r="D160" s="2">
        <f>'PR-RAS'!E164</f>
        <v>173769.54</v>
      </c>
      <c r="E160" s="2">
        <v>0</v>
      </c>
      <c r="F160" s="2">
        <v>0</v>
      </c>
      <c r="G160" s="3">
        <f t="shared" si="0"/>
        <v>70483.183140000008</v>
      </c>
      <c r="H160" s="3">
        <f t="shared" si="1"/>
        <v>0.83999999999650754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27376.260000000002</v>
      </c>
      <c r="D161" s="2">
        <f>'PR-RAS'!E165</f>
        <v>44380.03</v>
      </c>
      <c r="E161" s="2">
        <v>0</v>
      </c>
      <c r="F161" s="2">
        <v>0</v>
      </c>
      <c r="G161" s="3">
        <f t="shared" si="0"/>
        <v>18581.8112</v>
      </c>
      <c r="H161" s="3">
        <f t="shared" si="1"/>
        <v>0.29000000000087311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6427.08</v>
      </c>
      <c r="D162" s="2">
        <f>'PR-RAS'!E166</f>
        <v>10027.530000000001</v>
      </c>
      <c r="E162" s="2">
        <v>0</v>
      </c>
      <c r="F162" s="2">
        <v>0</v>
      </c>
      <c r="G162" s="3">
        <f t="shared" si="0"/>
        <v>4263.6245399999998</v>
      </c>
      <c r="H162" s="3">
        <f t="shared" si="1"/>
        <v>0.5499999999992724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20574.18</v>
      </c>
      <c r="D163" s="2">
        <f>'PR-RAS'!E167</f>
        <v>23652.85</v>
      </c>
      <c r="E163" s="2">
        <v>0</v>
      </c>
      <c r="F163" s="2">
        <v>0</v>
      </c>
      <c r="G163" s="3">
        <f t="shared" si="0"/>
        <v>10996.540560000001</v>
      </c>
      <c r="H163" s="3">
        <f t="shared" si="1"/>
        <v>0.33000000000174623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375</v>
      </c>
      <c r="D164" s="2">
        <f>'PR-RAS'!E168</f>
        <v>10699.65</v>
      </c>
      <c r="E164" s="2">
        <v>0</v>
      </c>
      <c r="F164" s="2">
        <v>0</v>
      </c>
      <c r="G164" s="3">
        <f t="shared" si="0"/>
        <v>3549.2109</v>
      </c>
      <c r="H164" s="3">
        <f t="shared" si="1"/>
        <v>0.3500000000003638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26596.15</v>
      </c>
      <c r="D166" s="2">
        <f>'PR-RAS'!E170</f>
        <v>38969.89</v>
      </c>
      <c r="E166" s="2">
        <v>0</v>
      </c>
      <c r="F166" s="2">
        <v>0</v>
      </c>
      <c r="G166" s="3">
        <f t="shared" si="0"/>
        <v>17248.428449999999</v>
      </c>
      <c r="H166" s="3">
        <f t="shared" si="1"/>
        <v>0.26000000000203727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7104.09</v>
      </c>
      <c r="D167" s="2">
        <f>'PR-RAS'!E171</f>
        <v>12857.5</v>
      </c>
      <c r="E167" s="2">
        <v>0</v>
      </c>
      <c r="F167" s="2">
        <v>0</v>
      </c>
      <c r="G167" s="3">
        <f t="shared" si="0"/>
        <v>5447.9689399999997</v>
      </c>
      <c r="H167" s="3">
        <f t="shared" si="1"/>
        <v>0.59000000000014552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149.11000000000001</v>
      </c>
      <c r="D168" s="2">
        <f>'PR-RAS'!E172</f>
        <v>1862.63</v>
      </c>
      <c r="E168" s="2">
        <v>0</v>
      </c>
      <c r="F168" s="2">
        <v>0</v>
      </c>
      <c r="G168" s="3">
        <f t="shared" si="0"/>
        <v>647.01979000000006</v>
      </c>
      <c r="H168" s="3">
        <f t="shared" si="1"/>
        <v>0.4799999999999045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12236.82</v>
      </c>
      <c r="D169" s="2">
        <f>'PR-RAS'!E173</f>
        <v>13703.24</v>
      </c>
      <c r="E169" s="2">
        <v>0</v>
      </c>
      <c r="F169" s="2">
        <v>0</v>
      </c>
      <c r="G169" s="3">
        <f t="shared" si="0"/>
        <v>6660.0744000000013</v>
      </c>
      <c r="H169" s="3">
        <f t="shared" si="1"/>
        <v>0.42000000000007276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1795.49</v>
      </c>
      <c r="D170" s="2">
        <f>'PR-RAS'!E174</f>
        <v>3440.32</v>
      </c>
      <c r="E170" s="2">
        <v>0</v>
      </c>
      <c r="F170" s="2">
        <v>0</v>
      </c>
      <c r="G170" s="3">
        <f t="shared" si="0"/>
        <v>1466.2659700000004</v>
      </c>
      <c r="H170" s="3">
        <f t="shared" si="1"/>
        <v>0.8100000000001728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4912.03</v>
      </c>
      <c r="D171" s="2">
        <f>'PR-RAS'!E175</f>
        <v>6535.46</v>
      </c>
      <c r="E171" s="2">
        <v>0</v>
      </c>
      <c r="F171" s="2">
        <v>0</v>
      </c>
      <c r="G171" s="3">
        <f t="shared" si="0"/>
        <v>3057.1015000000002</v>
      </c>
      <c r="H171" s="3">
        <f t="shared" si="1"/>
        <v>0.48999999999978172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398.61</v>
      </c>
      <c r="D173" s="2">
        <f>'PR-RAS'!E177</f>
        <v>570.74</v>
      </c>
      <c r="E173" s="2">
        <v>0</v>
      </c>
      <c r="F173" s="2">
        <v>0</v>
      </c>
      <c r="G173" s="3">
        <f t="shared" si="0"/>
        <v>264.89548000000002</v>
      </c>
      <c r="H173" s="3">
        <f t="shared" si="1"/>
        <v>0.64999999999997726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33757.33</v>
      </c>
      <c r="D174" s="2">
        <f>'PR-RAS'!E178</f>
        <v>41081.280000000006</v>
      </c>
      <c r="E174" s="2">
        <v>0</v>
      </c>
      <c r="F174" s="2">
        <v>0</v>
      </c>
      <c r="G174" s="3">
        <f t="shared" si="0"/>
        <v>20054.14097</v>
      </c>
      <c r="H174" s="3">
        <f t="shared" si="1"/>
        <v>0.61000000000785803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2991.31</v>
      </c>
      <c r="D175" s="2">
        <f>'PR-RAS'!E179</f>
        <v>2203.52</v>
      </c>
      <c r="E175" s="2">
        <v>0</v>
      </c>
      <c r="F175" s="2">
        <v>0</v>
      </c>
      <c r="G175" s="3">
        <f t="shared" si="0"/>
        <v>1287.3128999999999</v>
      </c>
      <c r="H175" s="3">
        <f t="shared" si="1"/>
        <v>0.78999999999996362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8893.2800000000007</v>
      </c>
      <c r="D176" s="2">
        <f>'PR-RAS'!E180</f>
        <v>15644.79</v>
      </c>
      <c r="E176" s="2">
        <v>0</v>
      </c>
      <c r="F176" s="2">
        <v>0</v>
      </c>
      <c r="G176" s="3">
        <f t="shared" si="0"/>
        <v>7032.0005000000001</v>
      </c>
      <c r="H176" s="3">
        <f t="shared" si="1"/>
        <v>0.48999999999978172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246.46</v>
      </c>
      <c r="D177" s="2">
        <f>'PR-RAS'!E181</f>
        <v>82.96</v>
      </c>
      <c r="E177" s="2">
        <v>0</v>
      </c>
      <c r="F177" s="2">
        <v>0</v>
      </c>
      <c r="G177" s="3">
        <f t="shared" si="0"/>
        <v>72.578879999999998</v>
      </c>
      <c r="H177" s="3">
        <f t="shared" si="1"/>
        <v>0.50000000000001421</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9560.68</v>
      </c>
      <c r="D178" s="2">
        <f>'PR-RAS'!E182</f>
        <v>6930.78</v>
      </c>
      <c r="E178" s="2">
        <v>0</v>
      </c>
      <c r="F178" s="2">
        <v>0</v>
      </c>
      <c r="G178" s="3">
        <f t="shared" si="0"/>
        <v>4145.7364799999996</v>
      </c>
      <c r="H178" s="3">
        <f t="shared" si="1"/>
        <v>0.53999999999996362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3534.03</v>
      </c>
      <c r="D179" s="2">
        <f>'PR-RAS'!E183</f>
        <v>3385.22</v>
      </c>
      <c r="E179" s="2">
        <v>0</v>
      </c>
      <c r="F179" s="2">
        <v>0</v>
      </c>
      <c r="G179" s="3">
        <f t="shared" si="0"/>
        <v>1834.1956599999999</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2080</v>
      </c>
      <c r="D180" s="2">
        <f>'PR-RAS'!E184</f>
        <v>3040</v>
      </c>
      <c r="E180" s="2">
        <v>0</v>
      </c>
      <c r="F180" s="2">
        <v>0</v>
      </c>
      <c r="G180" s="3">
        <f t="shared" si="0"/>
        <v>1460.6399999999999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1281.68</v>
      </c>
      <c r="D181" s="2">
        <f>'PR-RAS'!E185</f>
        <v>3618.67</v>
      </c>
      <c r="E181" s="2">
        <v>0</v>
      </c>
      <c r="F181" s="2">
        <v>0</v>
      </c>
      <c r="G181" s="3">
        <f t="shared" si="0"/>
        <v>1533.4236000000001</v>
      </c>
      <c r="H181" s="3">
        <f t="shared" si="1"/>
        <v>0.64999999999986358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3112.17</v>
      </c>
      <c r="D182" s="2">
        <f>'PR-RAS'!E186</f>
        <v>2706.29</v>
      </c>
      <c r="E182" s="2">
        <v>0</v>
      </c>
      <c r="F182" s="2">
        <v>0</v>
      </c>
      <c r="G182" s="3">
        <f t="shared" si="0"/>
        <v>1542.97975</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2057.7199999999998</v>
      </c>
      <c r="D183" s="2">
        <f>'PR-RAS'!E187</f>
        <v>3469.05</v>
      </c>
      <c r="E183" s="2">
        <v>0</v>
      </c>
      <c r="F183" s="2">
        <v>0</v>
      </c>
      <c r="G183" s="3">
        <f t="shared" si="0"/>
        <v>1637.2392399999999</v>
      </c>
      <c r="H183" s="3">
        <f t="shared" si="1"/>
        <v>0.33000000000038199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36984.35</v>
      </c>
      <c r="E184" s="2">
        <v>0</v>
      </c>
      <c r="F184" s="2">
        <v>0</v>
      </c>
      <c r="G184" s="3">
        <f t="shared" si="0"/>
        <v>13536.272099999998</v>
      </c>
      <c r="H184" s="3">
        <f t="shared" si="1"/>
        <v>0.34999999999854481</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8021.6399999999994</v>
      </c>
      <c r="D190" s="2">
        <f>'PR-RAS'!E194</f>
        <v>12353.989999999998</v>
      </c>
      <c r="E190" s="2">
        <v>0</v>
      </c>
      <c r="F190" s="2">
        <v>0</v>
      </c>
      <c r="G190" s="3">
        <f t="shared" si="0"/>
        <v>6185.8981799999992</v>
      </c>
      <c r="H190" s="3">
        <f t="shared" si="1"/>
        <v>0.37000000000261934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1269.77</v>
      </c>
      <c r="D192" s="2">
        <f>'PR-RAS'!E196</f>
        <v>2741.2</v>
      </c>
      <c r="E192" s="2">
        <v>0</v>
      </c>
      <c r="F192" s="2">
        <v>0</v>
      </c>
      <c r="G192" s="3">
        <f t="shared" si="0"/>
        <v>1289.6644699999999</v>
      </c>
      <c r="H192" s="3">
        <f t="shared" si="1"/>
        <v>0.42999999999983629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4050.37</v>
      </c>
      <c r="D193" s="2">
        <f>'PR-RAS'!E197</f>
        <v>5410.53</v>
      </c>
      <c r="E193" s="2">
        <v>0</v>
      </c>
      <c r="F193" s="2">
        <v>0</v>
      </c>
      <c r="G193" s="3">
        <f t="shared" si="0"/>
        <v>2855.3145600000003</v>
      </c>
      <c r="H193" s="3">
        <f t="shared" si="1"/>
        <v>0.84000000000014552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2172.5</v>
      </c>
      <c r="D195" s="2">
        <f>'PR-RAS'!E199</f>
        <v>2704.37</v>
      </c>
      <c r="E195" s="2">
        <v>0</v>
      </c>
      <c r="F195" s="2">
        <v>0</v>
      </c>
      <c r="G195" s="3">
        <f t="shared" si="0"/>
        <v>1470.7605599999999</v>
      </c>
      <c r="H195" s="3">
        <f t="shared" si="1"/>
        <v>0.86999999999989086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656.25</v>
      </c>
      <c r="E196" s="2">
        <v>0</v>
      </c>
      <c r="F196" s="2">
        <v>0</v>
      </c>
      <c r="G196" s="3">
        <f t="shared" si="0"/>
        <v>255.9375</v>
      </c>
      <c r="H196" s="3">
        <f t="shared" si="1"/>
        <v>0.25</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494</v>
      </c>
      <c r="D197" s="2">
        <f>'PR-RAS'!E201</f>
        <v>801.64</v>
      </c>
      <c r="E197" s="2">
        <v>0</v>
      </c>
      <c r="F197" s="2">
        <v>0</v>
      </c>
      <c r="G197" s="3">
        <f t="shared" si="0"/>
        <v>411.06687999999997</v>
      </c>
      <c r="H197" s="3">
        <f t="shared" si="1"/>
        <v>0.36000000000001364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976.91</v>
      </c>
      <c r="D198" s="2">
        <f>'PR-RAS'!E202</f>
        <v>1515.28</v>
      </c>
      <c r="E198" s="2">
        <v>0</v>
      </c>
      <c r="F198" s="2">
        <v>0</v>
      </c>
      <c r="G198" s="3">
        <f t="shared" si="0"/>
        <v>789.47158999999999</v>
      </c>
      <c r="H198" s="3">
        <f t="shared" si="1"/>
        <v>0.37000000000000455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976.91</v>
      </c>
      <c r="D212" s="2">
        <f>'PR-RAS'!E216</f>
        <v>1515.28</v>
      </c>
      <c r="E212" s="2">
        <v>0</v>
      </c>
      <c r="F212" s="2">
        <v>0</v>
      </c>
      <c r="G212" s="3">
        <f t="shared" si="0"/>
        <v>845.57616999999993</v>
      </c>
      <c r="H212" s="3">
        <f t="shared" si="1"/>
        <v>0.37000000000000455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970.76</v>
      </c>
      <c r="D213" s="2">
        <f>'PR-RAS'!E217</f>
        <v>1012.39</v>
      </c>
      <c r="E213" s="2">
        <v>0</v>
      </c>
      <c r="F213" s="2">
        <v>0</v>
      </c>
      <c r="G213" s="3">
        <f t="shared" si="0"/>
        <v>635.05448000000001</v>
      </c>
      <c r="H213" s="3">
        <f t="shared" si="1"/>
        <v>0.62999999999999545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6.15</v>
      </c>
      <c r="D215" s="2">
        <f>'PR-RAS'!E219</f>
        <v>502.89</v>
      </c>
      <c r="E215" s="2">
        <v>0</v>
      </c>
      <c r="F215" s="2">
        <v>0</v>
      </c>
      <c r="G215" s="3">
        <f t="shared" si="0"/>
        <v>216.55301999999998</v>
      </c>
      <c r="H215" s="3">
        <f t="shared" si="1"/>
        <v>0.260000000000014</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310.5</v>
      </c>
      <c r="D269" s="2">
        <f>'PR-RAS'!E273</f>
        <v>324</v>
      </c>
      <c r="E269" s="2">
        <v>0</v>
      </c>
      <c r="F269" s="2">
        <v>0</v>
      </c>
      <c r="G269" s="3">
        <f t="shared" si="0"/>
        <v>256.87800000000004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310.5</v>
      </c>
      <c r="D270" s="2">
        <f>'PR-RAS'!E274</f>
        <v>324</v>
      </c>
      <c r="E270" s="2">
        <v>0</v>
      </c>
      <c r="F270" s="2">
        <v>0</v>
      </c>
      <c r="G270" s="3">
        <f t="shared" si="0"/>
        <v>257.8365</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310.5</v>
      </c>
      <c r="D272" s="2">
        <f>'PR-RAS'!E276</f>
        <v>324</v>
      </c>
      <c r="E272" s="2">
        <v>0</v>
      </c>
      <c r="F272" s="2">
        <v>0</v>
      </c>
      <c r="G272" s="3">
        <f t="shared" si="0"/>
        <v>259.75350000000003</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1310318.78</v>
      </c>
      <c r="D295" s="2">
        <f>'PR-RAS'!E299</f>
        <v>1582149.25</v>
      </c>
      <c r="E295" s="2">
        <v>0</v>
      </c>
      <c r="F295" s="2">
        <v>0</v>
      </c>
      <c r="G295" s="3">
        <f t="shared" si="12"/>
        <v>1315537.4803200001</v>
      </c>
      <c r="H295" s="3">
        <f t="shared" si="13"/>
        <v>0.46999999997206032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82488.199999999953</v>
      </c>
      <c r="D296" s="2">
        <f>'PR-RAS'!E300</f>
        <v>1625.9899999999907</v>
      </c>
      <c r="E296" s="2">
        <v>0</v>
      </c>
      <c r="F296" s="2">
        <v>0</v>
      </c>
      <c r="G296" s="3">
        <f t="shared" si="12"/>
        <v>25293.353099999978</v>
      </c>
      <c r="H296" s="3">
        <f t="shared" si="13"/>
        <v>0.2099999999627471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13460.69</v>
      </c>
      <c r="E298" s="2">
        <v>0</v>
      </c>
      <c r="F298" s="2">
        <v>0</v>
      </c>
      <c r="G298" s="3">
        <f t="shared" si="12"/>
        <v>7995.6498599999995</v>
      </c>
      <c r="H298" s="3">
        <f t="shared" si="13"/>
        <v>0.30999999999949068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1906.17</v>
      </c>
      <c r="D299" s="2">
        <f>'PR-RAS'!E303</f>
        <v>0</v>
      </c>
      <c r="E299" s="2">
        <v>0</v>
      </c>
      <c r="F299" s="2">
        <v>0</v>
      </c>
      <c r="G299" s="3">
        <f t="shared" si="12"/>
        <v>568.03866000000005</v>
      </c>
      <c r="H299" s="3">
        <f t="shared" si="13"/>
        <v>0.17000000000007276</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4250</v>
      </c>
      <c r="D303" s="2">
        <f>'PR-RAS'!E308</f>
        <v>0</v>
      </c>
      <c r="E303" s="2">
        <v>0</v>
      </c>
      <c r="F303" s="2">
        <v>0</v>
      </c>
      <c r="G303" s="3">
        <f t="shared" si="12"/>
        <v>1283.5</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4250</v>
      </c>
      <c r="D316" s="2">
        <f>'PR-RAS'!E321</f>
        <v>0</v>
      </c>
      <c r="E316" s="2">
        <v>0</v>
      </c>
      <c r="F316" s="2">
        <v>0</v>
      </c>
      <c r="G316" s="3">
        <f t="shared" si="12"/>
        <v>1338.75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4250</v>
      </c>
      <c r="D331" s="2">
        <f>'PR-RAS'!E336</f>
        <v>0</v>
      </c>
      <c r="E331" s="2">
        <v>0</v>
      </c>
      <c r="F331" s="2">
        <v>0</v>
      </c>
      <c r="G331" s="3">
        <f t="shared" si="12"/>
        <v>1402.5</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4250</v>
      </c>
      <c r="D332" s="2">
        <f>'PR-RAS'!E337</f>
        <v>0</v>
      </c>
      <c r="E332" s="2">
        <v>0</v>
      </c>
      <c r="F332" s="2">
        <v>0</v>
      </c>
      <c r="G332" s="3">
        <f t="shared" si="12"/>
        <v>1406.75</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23429.739999999998</v>
      </c>
      <c r="D355" s="2">
        <f>'PR-RAS'!E360</f>
        <v>4954.4399999999996</v>
      </c>
      <c r="E355" s="2">
        <v>0</v>
      </c>
      <c r="F355" s="2">
        <v>0</v>
      </c>
      <c r="G355" s="3">
        <f t="shared" si="12"/>
        <v>11801.871479999998</v>
      </c>
      <c r="H355" s="3">
        <f t="shared" si="13"/>
        <v>0.70000000000163709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23429.739999999998</v>
      </c>
      <c r="D368" s="2">
        <f>'PR-RAS'!E373</f>
        <v>4954.4399999999996</v>
      </c>
      <c r="E368" s="2">
        <v>0</v>
      </c>
      <c r="F368" s="2">
        <v>0</v>
      </c>
      <c r="G368" s="3">
        <f t="shared" si="12"/>
        <v>12235.273539999998</v>
      </c>
      <c r="H368" s="3">
        <f t="shared" si="13"/>
        <v>0.70000000000163709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3480.57</v>
      </c>
      <c r="D374" s="2">
        <f>'PR-RAS'!E379</f>
        <v>4716.25</v>
      </c>
      <c r="E374" s="2">
        <v>0</v>
      </c>
      <c r="F374" s="2">
        <v>0</v>
      </c>
      <c r="G374" s="3">
        <f t="shared" si="12"/>
        <v>4816.5751099999998</v>
      </c>
      <c r="H374" s="3">
        <f t="shared" si="13"/>
        <v>0.67999999999983629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4218.75</v>
      </c>
      <c r="E375" s="2">
        <v>0</v>
      </c>
      <c r="F375" s="2">
        <v>0</v>
      </c>
      <c r="G375" s="3">
        <f t="shared" si="12"/>
        <v>3155.625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3480.57</v>
      </c>
      <c r="D377" s="2">
        <f>'PR-RAS'!E382</f>
        <v>497.5</v>
      </c>
      <c r="E377" s="2">
        <v>0</v>
      </c>
      <c r="F377" s="2">
        <v>0</v>
      </c>
      <c r="G377" s="3">
        <f t="shared" si="12"/>
        <v>1682.81432</v>
      </c>
      <c r="H377" s="3">
        <f t="shared" si="13"/>
        <v>0.92999999999983629</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19610.48</v>
      </c>
      <c r="D383" s="2">
        <f>'PR-RAS'!E388</f>
        <v>0</v>
      </c>
      <c r="E383" s="2">
        <v>0</v>
      </c>
      <c r="F383" s="2">
        <v>0</v>
      </c>
      <c r="G383" s="3">
        <f t="shared" si="12"/>
        <v>7491.2033599999995</v>
      </c>
      <c r="H383" s="3">
        <f t="shared" si="13"/>
        <v>0.47999999999956344</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19610.48</v>
      </c>
      <c r="D384" s="2">
        <f>'PR-RAS'!E389</f>
        <v>0</v>
      </c>
      <c r="E384" s="2">
        <v>0</v>
      </c>
      <c r="F384" s="2">
        <v>0</v>
      </c>
      <c r="G384" s="3">
        <f t="shared" si="12"/>
        <v>7510.8138399999998</v>
      </c>
      <c r="H384" s="3">
        <f t="shared" si="13"/>
        <v>0.47999999999956344</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338.69</v>
      </c>
      <c r="D388" s="2">
        <f>'PR-RAS'!E393</f>
        <v>238.19</v>
      </c>
      <c r="E388" s="2">
        <v>0</v>
      </c>
      <c r="F388" s="2">
        <v>0</v>
      </c>
      <c r="G388" s="3">
        <f t="shared" si="12"/>
        <v>315.43208999999996</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338.69</v>
      </c>
      <c r="D389" s="2">
        <f>'PR-RAS'!E394</f>
        <v>238.19</v>
      </c>
      <c r="E389" s="2">
        <v>0</v>
      </c>
      <c r="F389" s="2">
        <v>0</v>
      </c>
      <c r="G389" s="3">
        <f t="shared" si="12"/>
        <v>316.24716000000001</v>
      </c>
      <c r="H389" s="3">
        <f t="shared" si="13"/>
        <v>0.5</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19179.739999999998</v>
      </c>
      <c r="D413" s="2">
        <f>'PR-RAS'!E418</f>
        <v>4954.4399999999996</v>
      </c>
      <c r="E413" s="2">
        <v>0</v>
      </c>
      <c r="F413" s="2">
        <v>0</v>
      </c>
      <c r="G413" s="3">
        <f t="shared" si="12"/>
        <v>11984.511439999997</v>
      </c>
      <c r="H413" s="3">
        <f t="shared" si="13"/>
        <v>0.70000000000163709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1397056.98</v>
      </c>
      <c r="D417" s="2">
        <f>'PR-RAS'!E422</f>
        <v>1583775.24</v>
      </c>
      <c r="E417" s="2">
        <v>0</v>
      </c>
      <c r="F417" s="2">
        <v>0</v>
      </c>
      <c r="G417" s="3">
        <f t="shared" si="12"/>
        <v>1898876.7033599999</v>
      </c>
      <c r="H417" s="3">
        <f t="shared" si="13"/>
        <v>0.26000000000931323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1333748.52</v>
      </c>
      <c r="D418" s="2">
        <f>'PR-RAS'!E423</f>
        <v>1587103.69</v>
      </c>
      <c r="E418" s="2">
        <v>0</v>
      </c>
      <c r="F418" s="2">
        <v>0</v>
      </c>
      <c r="G418" s="3">
        <f t="shared" si="12"/>
        <v>1879817.6103000001</v>
      </c>
      <c r="H418" s="3">
        <f t="shared" si="13"/>
        <v>0.7900000000372529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63308.459999999963</v>
      </c>
      <c r="D419" s="2">
        <f>'PR-RAS'!E424</f>
        <v>0</v>
      </c>
      <c r="E419" s="2">
        <v>0</v>
      </c>
      <c r="F419" s="2">
        <v>0</v>
      </c>
      <c r="G419" s="3">
        <f t="shared" si="12"/>
        <v>26462.936279999984</v>
      </c>
      <c r="H419" s="3">
        <f t="shared" si="13"/>
        <v>0.4599999999627471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3328.4499999999534</v>
      </c>
      <c r="E420" s="2">
        <v>0</v>
      </c>
      <c r="F420" s="2">
        <v>0</v>
      </c>
      <c r="G420" s="3">
        <f t="shared" si="12"/>
        <v>2789.2410999999611</v>
      </c>
      <c r="H420" s="3">
        <f t="shared" si="13"/>
        <v>0.44999999995343387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13460.69</v>
      </c>
      <c r="E421" s="2">
        <v>0</v>
      </c>
      <c r="F421" s="2">
        <v>0</v>
      </c>
      <c r="G421" s="3">
        <f t="shared" si="12"/>
        <v>11306.979600000001</v>
      </c>
      <c r="H421" s="3">
        <f t="shared" si="13"/>
        <v>0.30999999999949068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1906.17</v>
      </c>
      <c r="D422" s="2">
        <f>'PR-RAS'!E427</f>
        <v>0</v>
      </c>
      <c r="E422" s="2">
        <v>0</v>
      </c>
      <c r="F422" s="2">
        <v>0</v>
      </c>
      <c r="G422" s="3">
        <f t="shared" si="12"/>
        <v>802.49757</v>
      </c>
      <c r="H422" s="3">
        <f t="shared" si="13"/>
        <v>0.17000000000007276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1397056.98</v>
      </c>
      <c r="D637" s="2">
        <f>'PR-RAS'!E643</f>
        <v>1583775.24</v>
      </c>
      <c r="E637" s="2">
        <v>0</v>
      </c>
      <c r="F637" s="2">
        <v>0</v>
      </c>
      <c r="G637" s="3">
        <f t="shared" si="14"/>
        <v>2903090.3445600001</v>
      </c>
      <c r="H637" s="3">
        <f t="shared" si="15"/>
        <v>0.26000000000931323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1333748.52</v>
      </c>
      <c r="D638" s="2">
        <f>'PR-RAS'!E644</f>
        <v>1587103.69</v>
      </c>
      <c r="E638" s="2">
        <v>0</v>
      </c>
      <c r="F638" s="2">
        <v>0</v>
      </c>
      <c r="G638" s="3">
        <f t="shared" si="14"/>
        <v>2871567.9083000002</v>
      </c>
      <c r="H638" s="3">
        <f t="shared" si="15"/>
        <v>0.7900000000372529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63308.459999999963</v>
      </c>
      <c r="D639" s="2">
        <f>'PR-RAS'!E645</f>
        <v>0</v>
      </c>
      <c r="E639" s="2">
        <v>0</v>
      </c>
      <c r="F639" s="2">
        <v>0</v>
      </c>
      <c r="G639" s="3">
        <f t="shared" si="14"/>
        <v>40390.797479999979</v>
      </c>
      <c r="H639" s="3">
        <f t="shared" si="15"/>
        <v>0.4599999999627471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3328.4499999999534</v>
      </c>
      <c r="E640" s="2">
        <v>0</v>
      </c>
      <c r="F640" s="2">
        <v>0</v>
      </c>
      <c r="G640" s="3">
        <f t="shared" si="14"/>
        <v>4253.7590999999402</v>
      </c>
      <c r="H640" s="3">
        <f t="shared" si="15"/>
        <v>0.44999999995343387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13460.69</v>
      </c>
      <c r="E641" s="2">
        <v>0</v>
      </c>
      <c r="F641" s="2">
        <v>0</v>
      </c>
      <c r="G641" s="3">
        <f t="shared" si="14"/>
        <v>17229.683199999999</v>
      </c>
      <c r="H641" s="3">
        <f t="shared" si="15"/>
        <v>0.30999999999949068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1906.17</v>
      </c>
      <c r="D642" s="2">
        <f>'PR-RAS'!E648</f>
        <v>0</v>
      </c>
      <c r="E642" s="2">
        <v>0</v>
      </c>
      <c r="F642" s="2">
        <v>0</v>
      </c>
      <c r="G642" s="3">
        <f t="shared" si="14"/>
        <v>1221.8549700000001</v>
      </c>
      <c r="H642" s="3">
        <f t="shared" si="15"/>
        <v>0.17000000000007276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61402.289999999964</v>
      </c>
      <c r="D643" s="2">
        <f>'PR-RAS'!E649</f>
        <v>10132.240000000047</v>
      </c>
      <c r="E643" s="2">
        <v>0</v>
      </c>
      <c r="F643" s="2">
        <v>0</v>
      </c>
      <c r="G643" s="3">
        <f t="shared" si="14"/>
        <v>52430.066340000041</v>
      </c>
      <c r="H643" s="3">
        <f t="shared" si="15"/>
        <v>0.53000000001156877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101997.32</v>
      </c>
      <c r="D645" s="2">
        <f>'PR-RAS'!E651</f>
        <v>0</v>
      </c>
      <c r="E645" s="2">
        <v>0</v>
      </c>
      <c r="F645" s="2">
        <v>0</v>
      </c>
      <c r="G645" s="3">
        <f t="shared" si="14"/>
        <v>65686.274080000003</v>
      </c>
      <c r="H645" s="3">
        <f t="shared" si="15"/>
        <v>0.32000000000698492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2430.35</v>
      </c>
      <c r="D646" s="2">
        <f>'PR-RAS'!E653</f>
        <v>64899.4</v>
      </c>
      <c r="E646" s="2">
        <v>0</v>
      </c>
      <c r="F646" s="2">
        <v>0</v>
      </c>
      <c r="G646" s="3">
        <f t="shared" si="14"/>
        <v>85287.801749999999</v>
      </c>
      <c r="H646" s="3">
        <f t="shared" si="15"/>
        <v>0.75000000000136424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123472.02</v>
      </c>
      <c r="D647" s="2">
        <f>'PR-RAS'!E654</f>
        <v>64715.66</v>
      </c>
      <c r="E647" s="2">
        <v>0</v>
      </c>
      <c r="F647" s="2">
        <v>0</v>
      </c>
      <c r="G647" s="3">
        <f t="shared" si="14"/>
        <v>163375.55764000001</v>
      </c>
      <c r="H647" s="3">
        <f t="shared" si="15"/>
        <v>0.36000000000058208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61002.97</v>
      </c>
      <c r="D648" s="2">
        <f>'PR-RAS'!E655</f>
        <v>125466.29</v>
      </c>
      <c r="E648" s="2">
        <v>0</v>
      </c>
      <c r="F648" s="2">
        <v>0</v>
      </c>
      <c r="G648" s="3">
        <f t="shared" si="14"/>
        <v>201822.30085</v>
      </c>
      <c r="H648" s="3">
        <f t="shared" si="15"/>
        <v>0.319999999992433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64899.400000000009</v>
      </c>
      <c r="D649" s="2">
        <f>'PR-RAS'!E656</f>
        <v>4148.7700000000041</v>
      </c>
      <c r="E649" s="2">
        <v>0</v>
      </c>
      <c r="F649" s="2">
        <v>0</v>
      </c>
      <c r="G649" s="3">
        <f t="shared" si="14"/>
        <v>47431.61712000001</v>
      </c>
      <c r="H649" s="3">
        <f t="shared" si="15"/>
        <v>0.63000000000465661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47</v>
      </c>
      <c r="D651" s="2">
        <f>'PR-RAS'!E658</f>
        <v>48</v>
      </c>
      <c r="E651" s="2">
        <v>0</v>
      </c>
      <c r="F651" s="2">
        <v>0</v>
      </c>
      <c r="G651" s="3">
        <f t="shared" si="14"/>
        <v>92.95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40</v>
      </c>
      <c r="D653" s="2">
        <f>'PR-RAS'!E660</f>
        <v>41</v>
      </c>
      <c r="E653" s="2">
        <v>0</v>
      </c>
      <c r="F653" s="2">
        <v>0</v>
      </c>
      <c r="G653" s="3">
        <f t="shared" si="14"/>
        <v>79.543999999999997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1215404.1599999999</v>
      </c>
      <c r="D676" s="2">
        <f>'PR-RAS'!E683</f>
        <v>1411748.91</v>
      </c>
      <c r="E676" s="2">
        <v>0</v>
      </c>
      <c r="F676" s="2">
        <v>0</v>
      </c>
      <c r="G676" s="3">
        <f t="shared" si="14"/>
        <v>2726258.8364999997</v>
      </c>
      <c r="H676" s="3">
        <f t="shared" si="15"/>
        <v>0.25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338.69</v>
      </c>
      <c r="D678" s="2">
        <f>'PR-RAS'!E685</f>
        <v>238.19</v>
      </c>
      <c r="E678" s="2">
        <v>0</v>
      </c>
      <c r="F678" s="2">
        <v>0</v>
      </c>
      <c r="G678" s="3">
        <f t="shared" si="14"/>
        <v>551.80238999999995</v>
      </c>
      <c r="H678" s="3">
        <f t="shared" si="15"/>
        <v>0.5</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55877.599999999999</v>
      </c>
      <c r="D695" s="2">
        <f>'PR-RAS'!E702</f>
        <v>47941.599999999999</v>
      </c>
      <c r="E695" s="2">
        <v>0</v>
      </c>
      <c r="F695" s="2">
        <v>0</v>
      </c>
      <c r="G695" s="3">
        <f t="shared" si="14"/>
        <v>105321.99519999999</v>
      </c>
      <c r="H695" s="3">
        <f t="shared" si="15"/>
        <v>0.80000000000291038</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3122.09</v>
      </c>
      <c r="E725" s="2">
        <v>0</v>
      </c>
      <c r="F725" s="2">
        <v>0</v>
      </c>
      <c r="G725" s="3">
        <f t="shared" si="14"/>
        <v>4520.7863200000002</v>
      </c>
      <c r="H725" s="3">
        <f t="shared" si="15"/>
        <v>9.0000000000145519E-2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2207.1999999999998</v>
      </c>
      <c r="D726" s="2">
        <f>'PR-RAS'!E733</f>
        <v>3531.52</v>
      </c>
      <c r="E726" s="2">
        <v>0</v>
      </c>
      <c r="F726" s="2">
        <v>0</v>
      </c>
      <c r="G726" s="3">
        <f t="shared" si="14"/>
        <v>6720.924</v>
      </c>
      <c r="H726" s="3">
        <f t="shared" si="15"/>
        <v>0.67999999999983629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20574.18</v>
      </c>
      <c r="D727" s="2">
        <f>'PR-RAS'!E734</f>
        <v>23652.85</v>
      </c>
      <c r="E727" s="2">
        <v>0</v>
      </c>
      <c r="F727" s="2">
        <v>0</v>
      </c>
      <c r="G727" s="3">
        <f t="shared" si="14"/>
        <v>49280.792880000001</v>
      </c>
      <c r="H727" s="3">
        <f t="shared" si="15"/>
        <v>0.33000000000174623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2080</v>
      </c>
      <c r="D729" s="2">
        <f>'PR-RAS'!E736</f>
        <v>3040</v>
      </c>
      <c r="E729" s="2">
        <v>0</v>
      </c>
      <c r="F729" s="2">
        <v>0</v>
      </c>
      <c r="G729" s="3">
        <f t="shared" si="14"/>
        <v>5940.48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1170.44</v>
      </c>
      <c r="D731" s="2">
        <f>'PR-RAS'!E738</f>
        <v>1518.67</v>
      </c>
      <c r="E731" s="2">
        <v>0</v>
      </c>
      <c r="F731" s="2">
        <v>0</v>
      </c>
      <c r="G731" s="3">
        <f t="shared" si="14"/>
        <v>3071.6794000000004</v>
      </c>
      <c r="H731" s="3">
        <f t="shared" si="15"/>
        <v>0.76999999999998181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963765.43000000017</v>
      </c>
      <c r="D1011" s="7">
        <f>BILANCA!E6</f>
        <v>805032.64000000013</v>
      </c>
      <c r="E1011" s="7">
        <v>0</v>
      </c>
      <c r="F1011" s="7">
        <v>0</v>
      </c>
      <c r="G1011" s="8">
        <f t="shared" ref="G1011:G1306" si="38">B1011/1000*C1011+B1011/500*D1011</f>
        <v>2573.8307100000002</v>
      </c>
      <c r="H1011" s="8">
        <f t="shared" si="35"/>
        <v>0.7900000000372529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784734.01000000013</v>
      </c>
      <c r="D1012" s="2">
        <f>BILANCA!E7</f>
        <v>770973.78000000014</v>
      </c>
      <c r="E1012" s="2">
        <v>0</v>
      </c>
      <c r="F1012" s="2">
        <v>0</v>
      </c>
      <c r="G1012" s="3">
        <f t="shared" si="38"/>
        <v>4653.3631400000013</v>
      </c>
      <c r="H1012" s="3">
        <f t="shared" si="35"/>
        <v>0.22999999998137355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784734.01000000013</v>
      </c>
      <c r="D1017" s="2">
        <f>BILANCA!E12</f>
        <v>770973.78000000014</v>
      </c>
      <c r="E1017" s="2">
        <v>0</v>
      </c>
      <c r="F1017" s="2">
        <v>0</v>
      </c>
      <c r="G1017" s="3">
        <f t="shared" si="38"/>
        <v>16286.770990000003</v>
      </c>
      <c r="H1017" s="3">
        <f t="shared" si="35"/>
        <v>0.22999999998137355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676927.09000000008</v>
      </c>
      <c r="D1018" s="2">
        <f>BILANCA!E13</f>
        <v>676927.09000000008</v>
      </c>
      <c r="E1018" s="2">
        <v>0</v>
      </c>
      <c r="F1018" s="2">
        <v>0</v>
      </c>
      <c r="G1018" s="3">
        <f t="shared" si="38"/>
        <v>16246.250160000003</v>
      </c>
      <c r="H1018" s="3">
        <f t="shared" si="35"/>
        <v>0.18000000016763806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665844.05000000005</v>
      </c>
      <c r="D1020" s="2">
        <f>BILANCA!E15</f>
        <v>665844.05000000005</v>
      </c>
      <c r="E1020" s="2">
        <v>0</v>
      </c>
      <c r="F1020" s="2">
        <v>0</v>
      </c>
      <c r="G1020" s="3">
        <f t="shared" si="38"/>
        <v>19975.321500000002</v>
      </c>
      <c r="H1020" s="3">
        <f t="shared" si="35"/>
        <v>0.10000000009313226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18013.16</v>
      </c>
      <c r="D1022" s="2">
        <f>BILANCA!E17</f>
        <v>18013.16</v>
      </c>
      <c r="E1022" s="2">
        <v>0</v>
      </c>
      <c r="F1022" s="2">
        <v>0</v>
      </c>
      <c r="G1022" s="3">
        <f t="shared" si="38"/>
        <v>648.47375999999997</v>
      </c>
      <c r="H1022" s="3">
        <f t="shared" si="35"/>
        <v>0.31999999999970896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6930.12</v>
      </c>
      <c r="D1023" s="2">
        <f>BILANCA!E18</f>
        <v>6930.12</v>
      </c>
      <c r="E1023" s="2">
        <v>0</v>
      </c>
      <c r="F1023" s="2">
        <v>0</v>
      </c>
      <c r="G1023" s="3">
        <f t="shared" si="38"/>
        <v>270.27467999999999</v>
      </c>
      <c r="H1023" s="3">
        <f t="shared" si="35"/>
        <v>0.23999999999978172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41442.600000000035</v>
      </c>
      <c r="D1024" s="2">
        <f>BILANCA!E19</f>
        <v>41381.290000000008</v>
      </c>
      <c r="E1024" s="2">
        <v>0</v>
      </c>
      <c r="F1024" s="2">
        <v>0</v>
      </c>
      <c r="G1024" s="3">
        <f t="shared" si="38"/>
        <v>1738.8725200000008</v>
      </c>
      <c r="H1024" s="3">
        <f t="shared" si="35"/>
        <v>0.68999999997322448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194504.76</v>
      </c>
      <c r="D1025" s="2">
        <f>BILANCA!E20</f>
        <v>198944.54</v>
      </c>
      <c r="E1025" s="2">
        <v>0</v>
      </c>
      <c r="F1025" s="2">
        <v>0</v>
      </c>
      <c r="G1025" s="3">
        <f t="shared" si="38"/>
        <v>8885.9075999999986</v>
      </c>
      <c r="H1025" s="3">
        <f t="shared" si="35"/>
        <v>0.6999999999825377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12032.15</v>
      </c>
      <c r="D1026" s="2">
        <f>BILANCA!E21</f>
        <v>12032.15</v>
      </c>
      <c r="E1026" s="2">
        <v>0</v>
      </c>
      <c r="F1026" s="2">
        <v>0</v>
      </c>
      <c r="G1026" s="3">
        <f t="shared" si="38"/>
        <v>577.54319999999996</v>
      </c>
      <c r="H1026" s="3">
        <f t="shared" si="35"/>
        <v>0.2999999999992724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17930.3</v>
      </c>
      <c r="D1027" s="2">
        <f>BILANCA!E22</f>
        <v>18427.8</v>
      </c>
      <c r="E1027" s="2">
        <v>0</v>
      </c>
      <c r="F1027" s="2">
        <v>0</v>
      </c>
      <c r="G1027" s="3">
        <f t="shared" si="38"/>
        <v>931.36030000000005</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1907.6</v>
      </c>
      <c r="D1028" s="2">
        <f>BILANCA!E23</f>
        <v>1907.6</v>
      </c>
      <c r="E1028" s="2">
        <v>0</v>
      </c>
      <c r="F1028" s="2">
        <v>0</v>
      </c>
      <c r="G1028" s="3">
        <f t="shared" si="38"/>
        <v>103.01039999999999</v>
      </c>
      <c r="H1028" s="3">
        <f t="shared" si="35"/>
        <v>0.8000000000001819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11179.43</v>
      </c>
      <c r="D1029" s="2">
        <f>BILANCA!E24</f>
        <v>11179.43</v>
      </c>
      <c r="E1029" s="2">
        <v>0</v>
      </c>
      <c r="F1029" s="2">
        <v>0</v>
      </c>
      <c r="G1029" s="3">
        <f t="shared" si="38"/>
        <v>637.22750999999994</v>
      </c>
      <c r="H1029" s="3">
        <f t="shared" si="35"/>
        <v>0.86000000000058208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10234.14</v>
      </c>
      <c r="D1030" s="2">
        <f>BILANCA!E25</f>
        <v>10234.14</v>
      </c>
      <c r="E1030" s="2">
        <v>0</v>
      </c>
      <c r="F1030" s="2">
        <v>0</v>
      </c>
      <c r="G1030" s="3">
        <f t="shared" si="38"/>
        <v>614.0483999999999</v>
      </c>
      <c r="H1030" s="3">
        <f t="shared" si="35"/>
        <v>0.27999999999883585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29114.46</v>
      </c>
      <c r="D1031" s="2">
        <f>BILANCA!E26</f>
        <v>29114.46</v>
      </c>
      <c r="E1031" s="2">
        <v>0</v>
      </c>
      <c r="F1031" s="2">
        <v>0</v>
      </c>
      <c r="G1031" s="3">
        <f t="shared" si="38"/>
        <v>1834.2109800000003</v>
      </c>
      <c r="H1031" s="3">
        <f t="shared" si="35"/>
        <v>0.91999999999825377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235460.24</v>
      </c>
      <c r="D1033" s="2">
        <f>BILANCA!E28</f>
        <v>240458.83</v>
      </c>
      <c r="E1033" s="2">
        <v>0</v>
      </c>
      <c r="F1033" s="2">
        <v>0</v>
      </c>
      <c r="G1033" s="3">
        <f t="shared" si="38"/>
        <v>16476.691699999999</v>
      </c>
      <c r="H1033" s="3">
        <f t="shared" si="35"/>
        <v>0.41000000000349246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31329.61</v>
      </c>
      <c r="D1034" s="2">
        <f>BILANCA!E29</f>
        <v>17392.5</v>
      </c>
      <c r="E1034" s="2">
        <v>0</v>
      </c>
      <c r="F1034" s="2">
        <v>0</v>
      </c>
      <c r="G1034" s="3">
        <f t="shared" si="38"/>
        <v>1586.7506400000002</v>
      </c>
      <c r="H1034" s="3">
        <f t="shared" si="35"/>
        <v>0.88999999999941792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99730.59</v>
      </c>
      <c r="D1035" s="2">
        <f>BILANCA!E30</f>
        <v>99730.59</v>
      </c>
      <c r="E1035" s="2">
        <v>0</v>
      </c>
      <c r="F1035" s="2">
        <v>0</v>
      </c>
      <c r="G1035" s="3">
        <f t="shared" si="38"/>
        <v>7479.7942500000008</v>
      </c>
      <c r="H1035" s="3">
        <f t="shared" si="35"/>
        <v>0.82000000000698492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68400.98</v>
      </c>
      <c r="D1039" s="2">
        <f>BILANCA!E34</f>
        <v>82338.09</v>
      </c>
      <c r="E1039" s="2">
        <v>0</v>
      </c>
      <c r="F1039" s="2">
        <v>0</v>
      </c>
      <c r="G1039" s="3">
        <f t="shared" si="38"/>
        <v>6759.2376400000003</v>
      </c>
      <c r="H1039" s="3">
        <f t="shared" si="35"/>
        <v>0.11000000000058208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21804.09</v>
      </c>
      <c r="D1040" s="2">
        <f>BILANCA!E35</f>
        <v>22042.28</v>
      </c>
      <c r="E1040" s="2">
        <v>0</v>
      </c>
      <c r="F1040" s="2">
        <v>0</v>
      </c>
      <c r="G1040" s="3">
        <f t="shared" si="38"/>
        <v>1976.6594999999998</v>
      </c>
      <c r="H1040" s="3">
        <f t="shared" si="35"/>
        <v>0.36999999999898137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21804.09</v>
      </c>
      <c r="D1041" s="2">
        <f>BILANCA!E36</f>
        <v>22042.28</v>
      </c>
      <c r="E1041" s="2">
        <v>0</v>
      </c>
      <c r="F1041" s="2">
        <v>0</v>
      </c>
      <c r="G1041" s="3">
        <f t="shared" si="38"/>
        <v>2042.5481499999999</v>
      </c>
      <c r="H1041" s="3">
        <f t="shared" si="35"/>
        <v>0.36999999999898137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13230.62</v>
      </c>
      <c r="D1050" s="2">
        <f>BILANCA!E45</f>
        <v>13230.62</v>
      </c>
      <c r="E1050" s="2">
        <v>0</v>
      </c>
      <c r="F1050" s="2">
        <v>0</v>
      </c>
      <c r="G1050" s="3">
        <f t="shared" si="38"/>
        <v>1587.6744000000003</v>
      </c>
      <c r="H1050" s="3">
        <f t="shared" si="35"/>
        <v>0.75999999999839929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17115</v>
      </c>
      <c r="D1052" s="2">
        <f>BILANCA!E47</f>
        <v>17115</v>
      </c>
      <c r="E1052" s="2">
        <v>0</v>
      </c>
      <c r="F1052" s="2">
        <v>0</v>
      </c>
      <c r="G1052" s="3">
        <f t="shared" si="38"/>
        <v>2156.4900000000002</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96.22</v>
      </c>
      <c r="D1054" s="2">
        <f>BILANCA!E49</f>
        <v>96.22</v>
      </c>
      <c r="E1054" s="2">
        <v>0</v>
      </c>
      <c r="F1054" s="2">
        <v>0</v>
      </c>
      <c r="G1054" s="3">
        <f t="shared" si="38"/>
        <v>12.701039999999999</v>
      </c>
      <c r="H1054" s="3">
        <f t="shared" si="35"/>
        <v>0.43999999999999773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3980.6</v>
      </c>
      <c r="D1055" s="2">
        <f>BILANCA!E50</f>
        <v>3980.6</v>
      </c>
      <c r="E1055" s="2">
        <v>0</v>
      </c>
      <c r="F1055" s="2">
        <v>0</v>
      </c>
      <c r="G1055" s="3">
        <f t="shared" si="38"/>
        <v>537.38099999999997</v>
      </c>
      <c r="H1055" s="3">
        <f t="shared" si="35"/>
        <v>0.8000000000001819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29619.58</v>
      </c>
      <c r="D1059" s="2">
        <f>BILANCA!E54</f>
        <v>36125.839999999997</v>
      </c>
      <c r="E1059" s="2">
        <v>0</v>
      </c>
      <c r="F1059" s="2">
        <v>0</v>
      </c>
      <c r="G1059" s="3">
        <f t="shared" si="38"/>
        <v>4991.6917400000002</v>
      </c>
      <c r="H1059" s="3">
        <f t="shared" si="35"/>
        <v>0.58000000000174623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29619.58</v>
      </c>
      <c r="D1060" s="2">
        <f>BILANCA!E55</f>
        <v>36125.839999999997</v>
      </c>
      <c r="E1060" s="2">
        <v>0</v>
      </c>
      <c r="F1060" s="2">
        <v>0</v>
      </c>
      <c r="G1060" s="3">
        <f t="shared" si="38"/>
        <v>5093.5630000000001</v>
      </c>
      <c r="H1060" s="3">
        <f t="shared" si="35"/>
        <v>0.58000000000174623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179031.42</v>
      </c>
      <c r="D1074" s="2">
        <f>BILANCA!E69</f>
        <v>34058.86</v>
      </c>
      <c r="E1074" s="2">
        <v>0</v>
      </c>
      <c r="F1074" s="2">
        <v>0</v>
      </c>
      <c r="G1074" s="3">
        <f t="shared" si="38"/>
        <v>15817.544960000003</v>
      </c>
      <c r="H1074" s="3">
        <f t="shared" si="35"/>
        <v>0.56000000001222361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64899.4</v>
      </c>
      <c r="D1075" s="2">
        <f>BILANCA!E70</f>
        <v>4148.7700000000004</v>
      </c>
      <c r="E1075" s="2">
        <v>0</v>
      </c>
      <c r="F1075" s="2">
        <v>0</v>
      </c>
      <c r="G1075" s="3">
        <f t="shared" si="38"/>
        <v>4757.8011000000006</v>
      </c>
      <c r="H1075" s="3">
        <f t="shared" si="35"/>
        <v>0.63000000000101863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64659.75</v>
      </c>
      <c r="D1076" s="2">
        <f>BILANCA!E71</f>
        <v>4148.7700000000004</v>
      </c>
      <c r="E1076" s="2">
        <v>0</v>
      </c>
      <c r="F1076" s="2">
        <v>0</v>
      </c>
      <c r="G1076" s="3">
        <f t="shared" si="38"/>
        <v>4815.1811399999997</v>
      </c>
      <c r="H1076" s="3">
        <f t="shared" si="35"/>
        <v>0.47999999999956344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64659.75</v>
      </c>
      <c r="D1078" s="2">
        <f>BILANCA!E73</f>
        <v>4148.7700000000004</v>
      </c>
      <c r="E1078" s="2">
        <v>0</v>
      </c>
      <c r="F1078" s="2">
        <v>0</v>
      </c>
      <c r="G1078" s="3">
        <f t="shared" si="38"/>
        <v>4961.0957200000003</v>
      </c>
      <c r="H1078" s="3">
        <f t="shared" si="35"/>
        <v>0.47999999999956344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239.65</v>
      </c>
      <c r="D1085" s="2">
        <f>BILANCA!E80</f>
        <v>0</v>
      </c>
      <c r="E1085" s="2">
        <v>0</v>
      </c>
      <c r="F1085" s="2">
        <v>0</v>
      </c>
      <c r="G1085" s="3">
        <f t="shared" si="38"/>
        <v>17.973749999999999</v>
      </c>
      <c r="H1085" s="3">
        <f t="shared" si="35"/>
        <v>0.34999999999999432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9575.65</v>
      </c>
      <c r="D1087" s="2">
        <f>BILANCA!E82</f>
        <v>21956.04</v>
      </c>
      <c r="E1087" s="2">
        <v>0</v>
      </c>
      <c r="F1087" s="2">
        <v>0</v>
      </c>
      <c r="G1087" s="3">
        <f t="shared" si="38"/>
        <v>4118.5552100000004</v>
      </c>
      <c r="H1087" s="3">
        <f t="shared" si="35"/>
        <v>0.39000000000123691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9575.65</v>
      </c>
      <c r="D1092" s="2">
        <f>BILANCA!E87</f>
        <v>21956.04</v>
      </c>
      <c r="E1092" s="2">
        <v>0</v>
      </c>
      <c r="F1092" s="2">
        <v>0</v>
      </c>
      <c r="G1092" s="3">
        <f t="shared" si="38"/>
        <v>4385.9938600000005</v>
      </c>
      <c r="H1092" s="3">
        <f t="shared" si="35"/>
        <v>0.39000000000123691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2559.0500000000002</v>
      </c>
      <c r="D1152" s="2">
        <f>BILANCA!E147</f>
        <v>7954.05</v>
      </c>
      <c r="E1152" s="2">
        <v>0</v>
      </c>
      <c r="F1152" s="2">
        <v>0</v>
      </c>
      <c r="G1152" s="3">
        <f t="shared" si="38"/>
        <v>2622.3352999999997</v>
      </c>
      <c r="H1152" s="3">
        <f t="shared" si="41"/>
        <v>0.1000000000003638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2559.0500000000002</v>
      </c>
      <c r="D1166" s="2">
        <f>BILANCA!E161</f>
        <v>7954.05</v>
      </c>
      <c r="E1166" s="2">
        <v>0</v>
      </c>
      <c r="F1166" s="2">
        <v>0</v>
      </c>
      <c r="G1166" s="3">
        <f t="shared" si="38"/>
        <v>2880.8753999999999</v>
      </c>
      <c r="H1166" s="3">
        <f t="shared" si="41"/>
        <v>0.1000000000003638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101997.32</v>
      </c>
      <c r="D1176" s="2">
        <f>BILANCA!E171</f>
        <v>0</v>
      </c>
      <c r="E1176" s="2">
        <v>0</v>
      </c>
      <c r="F1176" s="2">
        <v>0</v>
      </c>
      <c r="G1176" s="3">
        <f t="shared" si="38"/>
        <v>16931.555120000001</v>
      </c>
      <c r="H1176" s="3">
        <f t="shared" si="41"/>
        <v>0.32000000000698492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101997.32</v>
      </c>
      <c r="D1179" s="2">
        <f>BILANCA!E174</f>
        <v>0</v>
      </c>
      <c r="E1179" s="2">
        <v>0</v>
      </c>
      <c r="F1179" s="2">
        <v>0</v>
      </c>
      <c r="G1179" s="3">
        <f t="shared" si="38"/>
        <v>17237.547080000004</v>
      </c>
      <c r="H1179" s="3">
        <f t="shared" si="41"/>
        <v>0.32000000000698492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963765.43</v>
      </c>
      <c r="D1180" s="2">
        <f>BILANCA!E176</f>
        <v>805032.64</v>
      </c>
      <c r="E1180" s="2">
        <v>0</v>
      </c>
      <c r="F1180" s="2">
        <v>0</v>
      </c>
      <c r="G1180" s="3">
        <f t="shared" si="38"/>
        <v>437551.22070000006</v>
      </c>
      <c r="H1180" s="3">
        <f t="shared" si="41"/>
        <v>0.7900000000372529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114007.02999999998</v>
      </c>
      <c r="D1181" s="2">
        <f>BILANCA!E177</f>
        <v>137935.10999999999</v>
      </c>
      <c r="E1181" s="2">
        <v>0</v>
      </c>
      <c r="F1181" s="2">
        <v>0</v>
      </c>
      <c r="G1181" s="3">
        <f t="shared" si="38"/>
        <v>66669.009749999997</v>
      </c>
      <c r="H1181" s="3">
        <f t="shared" si="41"/>
        <v>0.13999999997031409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114007.02999999998</v>
      </c>
      <c r="D1182" s="2">
        <f>BILANCA!E178</f>
        <v>137935.10999999999</v>
      </c>
      <c r="E1182" s="2">
        <v>0</v>
      </c>
      <c r="F1182" s="2">
        <v>0</v>
      </c>
      <c r="G1182" s="3">
        <f t="shared" si="38"/>
        <v>67058.886999999988</v>
      </c>
      <c r="H1182" s="3">
        <f t="shared" si="41"/>
        <v>0.13999999997031409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101717.26</v>
      </c>
      <c r="D1183" s="2">
        <f>BILANCA!E179</f>
        <v>111751.19</v>
      </c>
      <c r="E1183" s="2">
        <v>0</v>
      </c>
      <c r="F1183" s="2">
        <v>0</v>
      </c>
      <c r="G1183" s="3">
        <f t="shared" si="38"/>
        <v>56262.997719999992</v>
      </c>
      <c r="H1183" s="3">
        <f t="shared" si="41"/>
        <v>0.44999999999708962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2600.4699999999998</v>
      </c>
      <c r="D1184" s="2">
        <f>BILANCA!E180</f>
        <v>4121.18</v>
      </c>
      <c r="E1184" s="2">
        <v>0</v>
      </c>
      <c r="F1184" s="2">
        <v>0</v>
      </c>
      <c r="G1184" s="3">
        <f t="shared" si="38"/>
        <v>1886.6524199999999</v>
      </c>
      <c r="H1184" s="3">
        <f t="shared" si="41"/>
        <v>0.65000000000009095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113.65</v>
      </c>
      <c r="D1185" s="2">
        <f>BILANCA!E181</f>
        <v>106.7</v>
      </c>
      <c r="E1185" s="2">
        <v>0</v>
      </c>
      <c r="F1185" s="2">
        <v>0</v>
      </c>
      <c r="G1185" s="3">
        <f t="shared" si="38"/>
        <v>57.233750000000001</v>
      </c>
      <c r="H1185" s="3">
        <f t="shared" si="41"/>
        <v>0.64999999999999147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113.65</v>
      </c>
      <c r="D1188" s="2">
        <f>BILANCA!E184</f>
        <v>106.7</v>
      </c>
      <c r="E1188" s="2">
        <v>0</v>
      </c>
      <c r="F1188" s="2">
        <v>0</v>
      </c>
      <c r="G1188" s="3">
        <f t="shared" si="38"/>
        <v>58.2149</v>
      </c>
      <c r="H1188" s="3">
        <f t="shared" si="41"/>
        <v>0.64999999999999147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9575.65</v>
      </c>
      <c r="D1200" s="2">
        <f>BILANCA!E196</f>
        <v>21956.04</v>
      </c>
      <c r="E1200" s="2">
        <v>0</v>
      </c>
      <c r="F1200" s="2">
        <v>0</v>
      </c>
      <c r="G1200" s="3">
        <f t="shared" si="38"/>
        <v>10162.6687</v>
      </c>
      <c r="H1200" s="3">
        <f t="shared" si="41"/>
        <v>0.39000000000123691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849758.4</v>
      </c>
      <c r="D1255" s="2">
        <f>BILANCA!E251</f>
        <v>667097.53</v>
      </c>
      <c r="E1255" s="2">
        <v>0</v>
      </c>
      <c r="F1255" s="2">
        <v>0</v>
      </c>
      <c r="G1255" s="3">
        <f t="shared" si="38"/>
        <v>535068.59770000004</v>
      </c>
      <c r="H1255" s="3">
        <f t="shared" si="41"/>
        <v>0.86999999999534339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788356.11</v>
      </c>
      <c r="D1256" s="2">
        <f>BILANCA!E252</f>
        <v>656965.29</v>
      </c>
      <c r="E1256" s="2">
        <v>0</v>
      </c>
      <c r="F1256" s="2">
        <v>0</v>
      </c>
      <c r="G1256" s="3">
        <f t="shared" si="38"/>
        <v>517162.52574000001</v>
      </c>
      <c r="H1256" s="3">
        <f t="shared" si="41"/>
        <v>0.40000000002328306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788356.11</v>
      </c>
      <c r="D1257" s="2">
        <f>BILANCA!E253</f>
        <v>656965.29</v>
      </c>
      <c r="E1257" s="2">
        <v>0</v>
      </c>
      <c r="F1257" s="2">
        <v>0</v>
      </c>
      <c r="G1257" s="3">
        <f t="shared" si="38"/>
        <v>519264.81242999999</v>
      </c>
      <c r="H1257" s="3">
        <f t="shared" si="41"/>
        <v>0.40000000002328306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61402.29</v>
      </c>
      <c r="D1259" s="2">
        <f>BILANCA!E255</f>
        <v>10132.24</v>
      </c>
      <c r="E1259" s="2">
        <v>0</v>
      </c>
      <c r="F1259" s="2">
        <v>0</v>
      </c>
      <c r="G1259" s="3">
        <f t="shared" si="38"/>
        <v>20335.025730000001</v>
      </c>
      <c r="H1259" s="3">
        <f t="shared" si="41"/>
        <v>0.53000000000065484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61402.29</v>
      </c>
      <c r="D1260" s="2">
        <f>BILANCA!E256</f>
        <v>10132.24</v>
      </c>
      <c r="E1260" s="2">
        <v>0</v>
      </c>
      <c r="F1260" s="2">
        <v>0</v>
      </c>
      <c r="G1260" s="3">
        <f t="shared" si="38"/>
        <v>20416.692500000001</v>
      </c>
      <c r="H1260" s="3">
        <f t="shared" si="41"/>
        <v>0.53000000000065484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61402.29</v>
      </c>
      <c r="D1261" s="2">
        <f>BILANCA!E257</f>
        <v>10132.24</v>
      </c>
      <c r="E1261" s="2">
        <v>0</v>
      </c>
      <c r="F1261" s="2">
        <v>0</v>
      </c>
      <c r="G1261" s="3">
        <f t="shared" si="38"/>
        <v>20498.359270000001</v>
      </c>
      <c r="H1261" s="3">
        <f t="shared" si="41"/>
        <v>0.53000000000065484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1309.05</v>
      </c>
      <c r="D1305" s="2">
        <f>BILANCA!E302</f>
        <v>1309.05</v>
      </c>
      <c r="E1305" s="2">
        <v>0</v>
      </c>
      <c r="F1305" s="2">
        <v>0</v>
      </c>
      <c r="G1305" s="3">
        <f t="shared" si="38"/>
        <v>1158.5092499999998</v>
      </c>
      <c r="H1305" s="3">
        <f t="shared" si="41"/>
        <v>9.9999999999909051E-2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1250</v>
      </c>
      <c r="D1306" s="2">
        <f>BILANCA!E303</f>
        <v>6645</v>
      </c>
      <c r="E1306" s="2">
        <v>0</v>
      </c>
      <c r="F1306" s="2">
        <v>0</v>
      </c>
      <c r="G1306" s="3">
        <f t="shared" si="38"/>
        <v>4303.84</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9575.65</v>
      </c>
      <c r="D1311" s="2">
        <f>BILANCA!E308</f>
        <v>21956.04</v>
      </c>
      <c r="E1311" s="2">
        <v>0</v>
      </c>
      <c r="F1311" s="2">
        <v>0</v>
      </c>
      <c r="G1311" s="3">
        <f t="shared" si="52"/>
        <v>16099.80673</v>
      </c>
      <c r="H1311" s="3">
        <f t="shared" si="41"/>
        <v>0.39000000000123691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716.7</v>
      </c>
      <c r="D1339" s="2">
        <f>BILANCA!E336</f>
        <v>716.7</v>
      </c>
      <c r="E1339" s="2">
        <v>0</v>
      </c>
      <c r="F1339" s="2">
        <v>0</v>
      </c>
      <c r="G1339" s="3">
        <f t="shared" si="52"/>
        <v>707.38290000000006</v>
      </c>
      <c r="H1339" s="3">
        <f t="shared" si="41"/>
        <v>0.59999999999990905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113290.33</v>
      </c>
      <c r="D1340" s="2">
        <f>BILANCA!E337</f>
        <v>137218.41</v>
      </c>
      <c r="E1340" s="2">
        <v>0</v>
      </c>
      <c r="F1340" s="2">
        <v>0</v>
      </c>
      <c r="G1340" s="3">
        <f t="shared" si="52"/>
        <v>127949.95950000001</v>
      </c>
      <c r="H1340" s="3">
        <f t="shared" si="41"/>
        <v>0.74000000000523869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1333748.52</v>
      </c>
      <c r="D1510" s="2">
        <f>'RAS-funkcijski'!E114</f>
        <v>1587103.69</v>
      </c>
      <c r="E1510" s="2">
        <v>0</v>
      </c>
      <c r="F1510" s="2">
        <v>0</v>
      </c>
      <c r="G1510" s="3">
        <f t="shared" si="52"/>
        <v>495875.14899999998</v>
      </c>
      <c r="H1510" s="3">
        <f t="shared" si="63"/>
        <v>0.7900000000372529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1333748.52</v>
      </c>
      <c r="D1514" s="2">
        <f>'RAS-funkcijski'!E118</f>
        <v>1587103.69</v>
      </c>
      <c r="E1514" s="2">
        <v>0</v>
      </c>
      <c r="F1514" s="2">
        <v>0</v>
      </c>
      <c r="G1514" s="3">
        <f t="shared" si="52"/>
        <v>513906.97259999998</v>
      </c>
      <c r="H1514" s="3">
        <f t="shared" si="63"/>
        <v>0.7900000000372529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1333748.52</v>
      </c>
      <c r="D1516" s="2">
        <f>'RAS-funkcijski'!E120</f>
        <v>1587103.69</v>
      </c>
      <c r="E1516" s="2">
        <v>0</v>
      </c>
      <c r="F1516" s="2">
        <v>0</v>
      </c>
      <c r="G1516" s="3">
        <f t="shared" si="52"/>
        <v>522922.88439999998</v>
      </c>
      <c r="H1516" s="3">
        <f t="shared" si="63"/>
        <v>0.7900000000372529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1333748.52</v>
      </c>
      <c r="D1537" s="14">
        <f>'RAS-funkcijski'!E141</f>
        <v>1587103.69</v>
      </c>
      <c r="E1537" s="14">
        <v>0</v>
      </c>
      <c r="F1537" s="14">
        <v>0</v>
      </c>
      <c r="G1537" s="15">
        <f t="shared" si="52"/>
        <v>617589.95830000006</v>
      </c>
      <c r="H1537" s="15">
        <f t="shared" si="63"/>
        <v>0.7900000000372529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2775</v>
      </c>
      <c r="D1538" s="7">
        <f>'P-VRIO'!E5</f>
        <v>0</v>
      </c>
      <c r="E1538" s="7">
        <v>0</v>
      </c>
      <c r="F1538" s="7">
        <v>0</v>
      </c>
      <c r="G1538" s="8">
        <f t="shared" si="52"/>
        <v>2.7749999999999999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2775</v>
      </c>
      <c r="D1555" s="2">
        <f>'P-VRIO'!E22</f>
        <v>0</v>
      </c>
      <c r="E1555" s="2">
        <v>0</v>
      </c>
      <c r="F1555" s="2">
        <v>0</v>
      </c>
      <c r="G1555" s="3">
        <f t="shared" si="52"/>
        <v>49.949999999999996</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2775</v>
      </c>
      <c r="D1556" s="2">
        <f>'P-VRIO'!E23</f>
        <v>0</v>
      </c>
      <c r="E1556" s="2">
        <v>0</v>
      </c>
      <c r="F1556" s="2">
        <v>0</v>
      </c>
      <c r="G1556" s="3">
        <f t="shared" si="52"/>
        <v>52.725000000000001</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2775</v>
      </c>
      <c r="D1558" s="2">
        <f>'P-VRIO'!E25</f>
        <v>0</v>
      </c>
      <c r="E1558" s="2">
        <v>0</v>
      </c>
      <c r="F1558" s="2">
        <v>0</v>
      </c>
      <c r="G1558" s="3">
        <f t="shared" si="52"/>
        <v>58.275000000000006</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114007.03</v>
      </c>
      <c r="D1582" s="7"/>
      <c r="E1582" s="7">
        <v>0</v>
      </c>
      <c r="F1582" s="7">
        <v>0</v>
      </c>
      <c r="G1582" s="8">
        <f t="shared" ref="G1582:G1686" si="70">B1582/1000*C1582</f>
        <v>114.00703</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127642.76</v>
      </c>
      <c r="D1583" s="2">
        <v>0</v>
      </c>
      <c r="E1583" s="2">
        <v>0</v>
      </c>
      <c r="F1583" s="2">
        <v>0</v>
      </c>
      <c r="G1583" s="3">
        <f t="shared" si="70"/>
        <v>255.28551999999999</v>
      </c>
      <c r="H1583" s="3">
        <f t="shared" si="71"/>
        <v>0.24000000000523869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12380.39</v>
      </c>
      <c r="D1584" s="2">
        <v>0</v>
      </c>
      <c r="E1584" s="2">
        <v>0</v>
      </c>
      <c r="F1584" s="2">
        <v>0</v>
      </c>
      <c r="G1584" s="3">
        <f t="shared" si="70"/>
        <v>37.141170000000002</v>
      </c>
      <c r="H1584" s="3">
        <f t="shared" si="71"/>
        <v>0.38999999999941792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115262.37</v>
      </c>
      <c r="D1585" s="2">
        <v>0</v>
      </c>
      <c r="E1585" s="2">
        <v>0</v>
      </c>
      <c r="F1585" s="2">
        <v>0</v>
      </c>
      <c r="G1585" s="3">
        <f t="shared" si="70"/>
        <v>461.04948000000002</v>
      </c>
      <c r="H1585" s="3">
        <f t="shared" si="71"/>
        <v>0.36999999999534339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111751.19</v>
      </c>
      <c r="D1586" s="2">
        <v>0</v>
      </c>
      <c r="E1586" s="2">
        <v>0</v>
      </c>
      <c r="F1586" s="2">
        <v>0</v>
      </c>
      <c r="G1586" s="3">
        <f t="shared" si="70"/>
        <v>558.75594999999998</v>
      </c>
      <c r="H1586" s="3">
        <f t="shared" si="71"/>
        <v>0.19000000000232831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3404.48</v>
      </c>
      <c r="D1587" s="2">
        <v>0</v>
      </c>
      <c r="E1587" s="2">
        <v>0</v>
      </c>
      <c r="F1587" s="2">
        <v>0</v>
      </c>
      <c r="G1587" s="3">
        <f t="shared" si="70"/>
        <v>20.426880000000001</v>
      </c>
      <c r="H1587" s="3">
        <f t="shared" si="71"/>
        <v>0.48000000000001819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106.7</v>
      </c>
      <c r="D1588" s="2">
        <v>0</v>
      </c>
      <c r="E1588" s="2">
        <v>0</v>
      </c>
      <c r="F1588" s="2">
        <v>0</v>
      </c>
      <c r="G1588" s="3">
        <f t="shared" si="70"/>
        <v>0.74690000000000001</v>
      </c>
      <c r="H1588" s="3">
        <f t="shared" si="71"/>
        <v>0.29999999999999716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103714.68</v>
      </c>
      <c r="D1602" s="2">
        <v>0</v>
      </c>
      <c r="E1602" s="2">
        <v>0</v>
      </c>
      <c r="F1602" s="2">
        <v>0</v>
      </c>
      <c r="G1602" s="3">
        <f t="shared" si="70"/>
        <v>2178.00828</v>
      </c>
      <c r="H1602" s="3">
        <f t="shared" si="71"/>
        <v>0.32000000000698492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103714.68</v>
      </c>
      <c r="D1604" s="2">
        <v>0</v>
      </c>
      <c r="E1604" s="2">
        <v>0</v>
      </c>
      <c r="F1604" s="2">
        <v>0</v>
      </c>
      <c r="G1604" s="3">
        <f t="shared" si="70"/>
        <v>2385.4376399999996</v>
      </c>
      <c r="H1604" s="3">
        <f t="shared" si="71"/>
        <v>0.32000000000698492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101717.26</v>
      </c>
      <c r="D1605" s="2">
        <v>0</v>
      </c>
      <c r="E1605" s="2">
        <v>0</v>
      </c>
      <c r="F1605" s="2">
        <v>0</v>
      </c>
      <c r="G1605" s="3">
        <f t="shared" si="70"/>
        <v>2441.2142399999998</v>
      </c>
      <c r="H1605" s="3">
        <f t="shared" si="71"/>
        <v>0.25999999999476131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1883.77</v>
      </c>
      <c r="D1606" s="2">
        <v>0</v>
      </c>
      <c r="E1606" s="2">
        <v>0</v>
      </c>
      <c r="F1606" s="2">
        <v>0</v>
      </c>
      <c r="G1606" s="3">
        <f t="shared" si="70"/>
        <v>47.094250000000002</v>
      </c>
      <c r="H1606" s="3">
        <f t="shared" si="71"/>
        <v>0.23000000000001819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113.65</v>
      </c>
      <c r="D1607" s="2">
        <v>0</v>
      </c>
      <c r="E1607" s="2">
        <v>0</v>
      </c>
      <c r="F1607" s="2">
        <v>0</v>
      </c>
      <c r="G1607" s="3">
        <f t="shared" si="70"/>
        <v>2.9548999999999999</v>
      </c>
      <c r="H1607" s="3">
        <f t="shared" si="71"/>
        <v>0.34999999999999432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137935.10999999999</v>
      </c>
      <c r="D1621" s="2">
        <v>0</v>
      </c>
      <c r="E1621" s="2">
        <v>0</v>
      </c>
      <c r="F1621" s="2">
        <v>0</v>
      </c>
      <c r="G1621" s="3">
        <f t="shared" si="70"/>
        <v>5517.4043999999994</v>
      </c>
      <c r="H1621" s="3">
        <f t="shared" si="71"/>
        <v>0.10999999998603016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716.7</v>
      </c>
      <c r="D1622" s="2">
        <v>0</v>
      </c>
      <c r="E1622" s="2">
        <v>0</v>
      </c>
      <c r="F1622" s="2">
        <v>0</v>
      </c>
      <c r="G1622" s="3">
        <f t="shared" si="70"/>
        <v>29.384700000000002</v>
      </c>
      <c r="H1622" s="3">
        <f t="shared" si="71"/>
        <v>0.29999999999995453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716.7</v>
      </c>
      <c r="D1628" s="2">
        <v>0</v>
      </c>
      <c r="E1628" s="2">
        <v>0</v>
      </c>
      <c r="F1628" s="2">
        <v>0</v>
      </c>
      <c r="G1628" s="3">
        <f t="shared" si="70"/>
        <v>33.684899999999999</v>
      </c>
      <c r="H1628" s="3">
        <f t="shared" si="71"/>
        <v>0.29999999999995453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716.7</v>
      </c>
      <c r="D1634" s="2">
        <v>0</v>
      </c>
      <c r="E1634" s="2">
        <v>0</v>
      </c>
      <c r="F1634" s="2">
        <v>0</v>
      </c>
      <c r="G1634" s="3">
        <f t="shared" si="70"/>
        <v>37.985100000000003</v>
      </c>
      <c r="H1634" s="3">
        <f t="shared" si="71"/>
        <v>0.29999999999995453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716.7</v>
      </c>
      <c r="D1638" s="2">
        <v>0</v>
      </c>
      <c r="E1638" s="2">
        <v>0</v>
      </c>
      <c r="F1638" s="2">
        <v>0</v>
      </c>
      <c r="G1638" s="3">
        <f t="shared" si="70"/>
        <v>40.851900000000001</v>
      </c>
      <c r="H1638" s="3">
        <f t="shared" si="71"/>
        <v>0.29999999999995453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137218.41</v>
      </c>
      <c r="D1681" s="2">
        <v>0</v>
      </c>
      <c r="E1681" s="2">
        <v>0</v>
      </c>
      <c r="F1681" s="2">
        <v>0</v>
      </c>
      <c r="G1681" s="3">
        <f t="shared" si="70"/>
        <v>13721.841</v>
      </c>
      <c r="H1681" s="3">
        <f t="shared" si="71"/>
        <v>0.41000000000349246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21956.04</v>
      </c>
      <c r="D1682" s="2">
        <v>0</v>
      </c>
      <c r="E1682" s="2">
        <v>0</v>
      </c>
      <c r="F1682" s="2">
        <v>0</v>
      </c>
      <c r="G1682" s="3">
        <f t="shared" si="70"/>
        <v>2217.5600400000003</v>
      </c>
      <c r="H1682" s="3">
        <f t="shared" si="71"/>
        <v>4.0000000000873115E-2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115262.37</v>
      </c>
      <c r="D1683" s="2">
        <v>0</v>
      </c>
      <c r="E1683" s="2">
        <v>0</v>
      </c>
      <c r="F1683" s="2">
        <v>0</v>
      </c>
      <c r="G1683" s="3">
        <f t="shared" si="70"/>
        <v>11756.761739999998</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 customHeight="1" x14ac:dyDescent="0.25">
      <c r="A55" s="224" t="s">
        <v>2119</v>
      </c>
      <c r="B55" s="403" t="s">
        <v>2120</v>
      </c>
      <c r="C55" s="404"/>
      <c r="D55" s="5"/>
      <c r="E55" s="5"/>
      <c r="F55" s="5"/>
      <c r="G55" s="5"/>
      <c r="H55" s="5"/>
      <c r="I55" s="5"/>
      <c r="J55" s="5"/>
      <c r="K55" s="5"/>
      <c r="L55" s="5"/>
      <c r="M55" s="5"/>
      <c r="N55" s="5"/>
      <c r="O55" s="5"/>
      <c r="P55" s="5"/>
    </row>
    <row r="56" spans="1:16" ht="54.6"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2"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17554</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1392806.98</v>
      </c>
      <c r="I17" s="275">
        <f>'PR-RAS'!E6</f>
        <v>1583775.24</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1310318.78</v>
      </c>
      <c r="I18" s="275">
        <f>'PR-RAS'!E152</f>
        <v>1582149.25</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61402.289999999964</v>
      </c>
      <c r="I19" s="275">
        <f>'PR-RAS'!E649</f>
        <v>10132.240000000047</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784734.01000000013</v>
      </c>
      <c r="I22" s="275">
        <f>BILANCA!E7</f>
        <v>770973.78000000014</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179031.42</v>
      </c>
      <c r="I23" s="275">
        <f>BILANCA!E69</f>
        <v>34058.86</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114007.02999999998</v>
      </c>
      <c r="I24" s="275">
        <f>BILANCA!E177</f>
        <v>137935.10999999999</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849758.4</v>
      </c>
      <c r="I25" s="275">
        <f>BILANCA!E251</f>
        <v>667097.53</v>
      </c>
      <c r="J25" s="5"/>
      <c r="K25" s="5"/>
      <c r="L25" s="5"/>
      <c r="M25" s="5"/>
      <c r="N25" s="5"/>
      <c r="O25" s="5"/>
      <c r="P25" s="5"/>
      <c r="Q25" s="5"/>
      <c r="R25" s="5"/>
      <c r="S25" s="5"/>
      <c r="T25" s="5"/>
      <c r="U25" s="5"/>
      <c r="V25" s="5"/>
      <c r="W25" s="5"/>
    </row>
    <row r="26" spans="1:23" ht="48" x14ac:dyDescent="0.25">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1333748.52</v>
      </c>
      <c r="I30" s="275">
        <f>'RAS-funkcijski'!E114</f>
        <v>1587103.69</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1333748.52</v>
      </c>
      <c r="I31" s="275">
        <f>'RAS-funkcijski'!E141</f>
        <v>1587103.69</v>
      </c>
      <c r="J31" s="5"/>
      <c r="K31" s="5"/>
      <c r="L31" s="5"/>
      <c r="M31" s="5"/>
      <c r="N31" s="5"/>
      <c r="O31" s="5"/>
      <c r="P31" s="5"/>
      <c r="Q31" s="5"/>
      <c r="R31" s="5"/>
      <c r="S31" s="5"/>
      <c r="T31" s="5"/>
      <c r="U31" s="5"/>
      <c r="V31" s="5"/>
      <c r="W31" s="5"/>
    </row>
    <row r="32" spans="1:23" ht="29.25" customHeight="1" x14ac:dyDescent="0.25">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2775</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2775</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114007.03</v>
      </c>
      <c r="I38" s="275" t="s">
        <v>1993</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1993</v>
      </c>
      <c r="I39" s="275">
        <f>OBVEZE!D44</f>
        <v>137935.10999999999</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1993</v>
      </c>
      <c r="I40" s="275">
        <f>OBVEZE!D45</f>
        <v>716.7</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137218.41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48" sqref="E648"/>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1392806.98</v>
      </c>
      <c r="E6" s="60">
        <f>E7+E43+E49+E82+E106+E125+E134+E140</f>
        <v>1583775.24</v>
      </c>
      <c r="F6" s="45">
        <f t="shared" ref="F6:F132" si="0">IF(D6&lt;&gt;0,IF(E6/D6&gt;=100,"&gt;&gt;100",E6/D6*100),"-")</f>
        <v>113.7110355377455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1271620.45</v>
      </c>
      <c r="E49" s="60">
        <f>E50+E53+E58+E61+E64+E68+E71+E74+E77</f>
        <v>1459928.7</v>
      </c>
      <c r="F49" s="45">
        <f t="shared" si="0"/>
        <v>114.80852639637872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1215742.8499999999</v>
      </c>
      <c r="E68" s="60">
        <f t="shared" si="11"/>
        <v>1411987.0999999999</v>
      </c>
      <c r="F68" s="45">
        <f t="shared" si="0"/>
        <v>116.14192096626354</v>
      </c>
    </row>
    <row r="69" spans="1:6" ht="12.75" customHeight="1" x14ac:dyDescent="0.25">
      <c r="A69" s="63" t="s">
        <v>141</v>
      </c>
      <c r="B69" s="64" t="s">
        <v>142</v>
      </c>
      <c r="C69" s="247" t="s">
        <v>141</v>
      </c>
      <c r="D69" s="194">
        <v>1215404.1599999999</v>
      </c>
      <c r="E69" s="194">
        <v>1411748.91</v>
      </c>
      <c r="F69" s="45">
        <f t="shared" si="0"/>
        <v>116.1546880010679</v>
      </c>
    </row>
    <row r="70" spans="1:6" ht="12" x14ac:dyDescent="0.25">
      <c r="A70" s="63" t="s">
        <v>143</v>
      </c>
      <c r="B70" s="64" t="s">
        <v>144</v>
      </c>
      <c r="C70" s="247" t="s">
        <v>143</v>
      </c>
      <c r="D70" s="194">
        <v>338.69</v>
      </c>
      <c r="E70" s="194">
        <v>238.19</v>
      </c>
      <c r="F70" s="45">
        <f t="shared" si="0"/>
        <v>70.326847559715375</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55877.599999999999</v>
      </c>
      <c r="E74" s="60">
        <f t="shared" si="13"/>
        <v>47941.599999999999</v>
      </c>
      <c r="F74" s="45">
        <f t="shared" si="0"/>
        <v>85.79752888456197</v>
      </c>
    </row>
    <row r="75" spans="1:6" ht="12.75" customHeight="1" x14ac:dyDescent="0.25">
      <c r="A75" s="63" t="s">
        <v>153</v>
      </c>
      <c r="B75" s="65" t="s">
        <v>154</v>
      </c>
      <c r="C75" s="247" t="s">
        <v>153</v>
      </c>
      <c r="D75" s="194">
        <v>55877.599999999999</v>
      </c>
      <c r="E75" s="194">
        <v>47941.599999999999</v>
      </c>
      <c r="F75" s="45">
        <f t="shared" si="0"/>
        <v>85.79752888456197</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0.23</v>
      </c>
      <c r="E82" s="60">
        <f t="shared" si="15"/>
        <v>0.06</v>
      </c>
      <c r="F82" s="45">
        <f t="shared" si="0"/>
        <v>26.086956521739129</v>
      </c>
    </row>
    <row r="83" spans="1:6" ht="12.75" customHeight="1" x14ac:dyDescent="0.25">
      <c r="A83" s="63">
        <v>641</v>
      </c>
      <c r="B83" s="64" t="s">
        <v>169</v>
      </c>
      <c r="C83" s="247" t="s">
        <v>170</v>
      </c>
      <c r="D83" s="60">
        <f t="shared" ref="D83:E83" si="16">SUM(D84:D90)</f>
        <v>0.23</v>
      </c>
      <c r="E83" s="60">
        <f t="shared" si="16"/>
        <v>0.06</v>
      </c>
      <c r="F83" s="45">
        <f t="shared" si="0"/>
        <v>26.086956521739129</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0.23</v>
      </c>
      <c r="E85" s="194">
        <v>0.06</v>
      </c>
      <c r="F85" s="45">
        <f t="shared" si="0"/>
        <v>26.086956521739129</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14271.64</v>
      </c>
      <c r="E125" s="60">
        <f t="shared" si="22"/>
        <v>25120.799999999999</v>
      </c>
      <c r="F125" s="45">
        <f t="shared" si="0"/>
        <v>176.01901393252632</v>
      </c>
    </row>
    <row r="126" spans="1:6" ht="12.75" customHeight="1" x14ac:dyDescent="0.25">
      <c r="A126" s="63">
        <v>661</v>
      </c>
      <c r="B126" s="65" t="s">
        <v>255</v>
      </c>
      <c r="C126" s="247" t="s">
        <v>256</v>
      </c>
      <c r="D126" s="60">
        <f t="shared" ref="D126:E126" si="23">SUM(D127:D128)</f>
        <v>14271.64</v>
      </c>
      <c r="E126" s="60">
        <f t="shared" si="23"/>
        <v>25120.799999999999</v>
      </c>
      <c r="F126" s="45">
        <f t="shared" si="0"/>
        <v>176.01901393252632</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14271.64</v>
      </c>
      <c r="E128" s="194">
        <v>25120.799999999999</v>
      </c>
      <c r="F128" s="45">
        <f t="shared" si="0"/>
        <v>176.01901393252632</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103508.8</v>
      </c>
      <c r="E134" s="60">
        <f t="shared" si="25"/>
        <v>96108.78</v>
      </c>
      <c r="F134" s="45">
        <f t="shared" ref="F134:F229" si="26">IF(D134&lt;&gt;0,IF(E134/D134&gt;=100,"&gt;&gt;100",E134/D134*100),"-")</f>
        <v>92.850830074351165</v>
      </c>
    </row>
    <row r="135" spans="1:6" ht="22.8" x14ac:dyDescent="0.25">
      <c r="A135" s="63">
        <v>671</v>
      </c>
      <c r="B135" s="182" t="s">
        <v>273</v>
      </c>
      <c r="C135" s="247" t="s">
        <v>274</v>
      </c>
      <c r="D135" s="60">
        <f t="shared" ref="D135:E135" si="27">SUM(D136:D138)</f>
        <v>103508.8</v>
      </c>
      <c r="E135" s="60">
        <f t="shared" si="27"/>
        <v>96108.78</v>
      </c>
      <c r="F135" s="45">
        <f t="shared" si="26"/>
        <v>92.850830074351165</v>
      </c>
    </row>
    <row r="136" spans="1:6" ht="12.75" customHeight="1" x14ac:dyDescent="0.25">
      <c r="A136" s="63">
        <v>6711</v>
      </c>
      <c r="B136" s="65" t="s">
        <v>275</v>
      </c>
      <c r="C136" s="247" t="s">
        <v>276</v>
      </c>
      <c r="D136" s="194">
        <v>83898.32</v>
      </c>
      <c r="E136" s="194">
        <v>95640.03</v>
      </c>
      <c r="F136" s="45">
        <f t="shared" si="26"/>
        <v>113.99516700691979</v>
      </c>
    </row>
    <row r="137" spans="1:6" ht="22.8" x14ac:dyDescent="0.25">
      <c r="A137" s="63">
        <v>6712</v>
      </c>
      <c r="B137" s="182" t="s">
        <v>277</v>
      </c>
      <c r="C137" s="247" t="s">
        <v>278</v>
      </c>
      <c r="D137" s="194">
        <v>19610.48</v>
      </c>
      <c r="E137" s="194">
        <v>468.75</v>
      </c>
      <c r="F137" s="45">
        <f t="shared" si="26"/>
        <v>2.39030355197833</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3405.86</v>
      </c>
      <c r="E140" s="60">
        <f t="shared" si="28"/>
        <v>2616.9</v>
      </c>
      <c r="F140" s="45">
        <f t="shared" si="26"/>
        <v>76.835219298503162</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3405.86</v>
      </c>
      <c r="E151" s="194">
        <v>2616.9</v>
      </c>
      <c r="F151" s="45">
        <f t="shared" si="26"/>
        <v>76.835219298503162</v>
      </c>
    </row>
    <row r="152" spans="1:6" ht="12.75" customHeight="1" x14ac:dyDescent="0.25">
      <c r="A152" s="63">
        <v>3</v>
      </c>
      <c r="B152" s="64" t="s">
        <v>307</v>
      </c>
      <c r="C152" s="247" t="s">
        <v>13</v>
      </c>
      <c r="D152" s="60">
        <f>D153+D164+D202+D221+D230+D262+D273</f>
        <v>1310318.78</v>
      </c>
      <c r="E152" s="60">
        <f>E153+E164+E202+E221+E230+E262+E273</f>
        <v>1582149.25</v>
      </c>
      <c r="F152" s="45">
        <f t="shared" si="26"/>
        <v>120.74536930623859</v>
      </c>
    </row>
    <row r="153" spans="1:6" ht="12.75" customHeight="1" x14ac:dyDescent="0.25">
      <c r="A153" s="63">
        <v>31</v>
      </c>
      <c r="B153" s="64" t="s">
        <v>308</v>
      </c>
      <c r="C153" s="247" t="s">
        <v>3</v>
      </c>
      <c r="D153" s="60">
        <f t="shared" ref="D153:E153" si="30">D154+D159+D160</f>
        <v>1213279.99</v>
      </c>
      <c r="E153" s="60">
        <f t="shared" si="30"/>
        <v>1406540.43</v>
      </c>
      <c r="F153" s="45">
        <f t="shared" si="26"/>
        <v>115.92875853824968</v>
      </c>
    </row>
    <row r="154" spans="1:6" ht="12.75" customHeight="1" x14ac:dyDescent="0.25">
      <c r="A154" s="63">
        <v>311</v>
      </c>
      <c r="B154" s="64" t="s">
        <v>309</v>
      </c>
      <c r="C154" s="247" t="s">
        <v>310</v>
      </c>
      <c r="D154" s="60">
        <f t="shared" ref="D154:E154" si="31">SUM(D155:D158)</f>
        <v>1007122.47</v>
      </c>
      <c r="E154" s="60">
        <f t="shared" si="31"/>
        <v>1168052.94</v>
      </c>
      <c r="F154" s="45">
        <f t="shared" si="26"/>
        <v>115.97923537541566</v>
      </c>
    </row>
    <row r="155" spans="1:6" ht="12.75" customHeight="1" x14ac:dyDescent="0.25">
      <c r="A155" s="63">
        <v>3111</v>
      </c>
      <c r="B155" s="64" t="s">
        <v>311</v>
      </c>
      <c r="C155" s="247" t="s">
        <v>312</v>
      </c>
      <c r="D155" s="194">
        <v>1000453.07</v>
      </c>
      <c r="E155" s="194">
        <v>1157721.76</v>
      </c>
      <c r="F155" s="45">
        <f t="shared" si="26"/>
        <v>115.71974685429274</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6669.4</v>
      </c>
      <c r="E157" s="194">
        <v>10331.18</v>
      </c>
      <c r="F157" s="45">
        <f t="shared" si="26"/>
        <v>154.90418928239421</v>
      </c>
    </row>
    <row r="158" spans="1:6" ht="12.75" customHeight="1" x14ac:dyDescent="0.25">
      <c r="A158" s="63">
        <v>3114</v>
      </c>
      <c r="B158" s="65" t="s">
        <v>317</v>
      </c>
      <c r="C158" s="247" t="s">
        <v>318</v>
      </c>
      <c r="D158" s="194">
        <v>0</v>
      </c>
      <c r="E158" s="194">
        <v>0</v>
      </c>
      <c r="F158" s="45" t="str">
        <f t="shared" si="26"/>
        <v>-</v>
      </c>
    </row>
    <row r="159" spans="1:6" ht="12.75" customHeight="1" x14ac:dyDescent="0.25">
      <c r="A159" s="63">
        <v>312</v>
      </c>
      <c r="B159" s="65" t="s">
        <v>319</v>
      </c>
      <c r="C159" s="247" t="s">
        <v>320</v>
      </c>
      <c r="D159" s="194">
        <v>39272</v>
      </c>
      <c r="E159" s="194">
        <v>44917.26</v>
      </c>
      <c r="F159" s="45">
        <f t="shared" si="26"/>
        <v>114.37477082908943</v>
      </c>
    </row>
    <row r="160" spans="1:6" ht="12.75" customHeight="1" x14ac:dyDescent="0.25">
      <c r="A160" s="63">
        <v>313</v>
      </c>
      <c r="B160" s="65" t="s">
        <v>321</v>
      </c>
      <c r="C160" s="247" t="s">
        <v>322</v>
      </c>
      <c r="D160" s="60">
        <f t="shared" ref="D160:E160" si="32">SUM(D161:D163)</f>
        <v>166885.51999999999</v>
      </c>
      <c r="E160" s="60">
        <f t="shared" si="32"/>
        <v>193570.23</v>
      </c>
      <c r="F160" s="45">
        <f t="shared" si="26"/>
        <v>115.98982943517211</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166885.51999999999</v>
      </c>
      <c r="E162" s="194">
        <v>193556.2</v>
      </c>
      <c r="F162" s="45">
        <f t="shared" si="26"/>
        <v>115.98142247452029</v>
      </c>
    </row>
    <row r="163" spans="1:6" ht="12.75" customHeight="1" x14ac:dyDescent="0.25">
      <c r="A163" s="63">
        <v>3133</v>
      </c>
      <c r="B163" s="64" t="s">
        <v>327</v>
      </c>
      <c r="C163" s="247" t="s">
        <v>328</v>
      </c>
      <c r="D163" s="194">
        <v>0</v>
      </c>
      <c r="E163" s="194">
        <v>14.03</v>
      </c>
      <c r="F163" s="45" t="str">
        <f t="shared" si="26"/>
        <v>-</v>
      </c>
    </row>
    <row r="164" spans="1:6" ht="12.75" customHeight="1" x14ac:dyDescent="0.25">
      <c r="A164" s="70">
        <v>32</v>
      </c>
      <c r="B164" s="65" t="s">
        <v>329</v>
      </c>
      <c r="C164" s="247" t="s">
        <v>330</v>
      </c>
      <c r="D164" s="60">
        <f>D165+D170+D178+D188+D189+D194</f>
        <v>95751.38</v>
      </c>
      <c r="E164" s="60">
        <f>E165+E170+E178+E188+E189+E194</f>
        <v>173769.54</v>
      </c>
      <c r="F164" s="45">
        <f t="shared" si="26"/>
        <v>181.47993271741879</v>
      </c>
    </row>
    <row r="165" spans="1:6" ht="12.75" customHeight="1" x14ac:dyDescent="0.25">
      <c r="A165" s="63">
        <v>321</v>
      </c>
      <c r="B165" s="64" t="s">
        <v>331</v>
      </c>
      <c r="C165" s="247" t="s">
        <v>332</v>
      </c>
      <c r="D165" s="60">
        <f t="shared" ref="D165:E165" si="33">SUM(D166:D169)</f>
        <v>27376.260000000002</v>
      </c>
      <c r="E165" s="60">
        <f t="shared" si="33"/>
        <v>44380.03</v>
      </c>
      <c r="F165" s="45">
        <f t="shared" si="26"/>
        <v>162.11136948582455</v>
      </c>
    </row>
    <row r="166" spans="1:6" ht="12.75" customHeight="1" x14ac:dyDescent="0.25">
      <c r="A166" s="63">
        <v>3211</v>
      </c>
      <c r="B166" s="64" t="s">
        <v>333</v>
      </c>
      <c r="C166" s="247" t="s">
        <v>334</v>
      </c>
      <c r="D166" s="194">
        <v>6427.08</v>
      </c>
      <c r="E166" s="194">
        <v>10027.530000000001</v>
      </c>
      <c r="F166" s="45">
        <f t="shared" si="26"/>
        <v>156.0199966392203</v>
      </c>
    </row>
    <row r="167" spans="1:6" ht="12.75" customHeight="1" x14ac:dyDescent="0.25">
      <c r="A167" s="63">
        <v>3212</v>
      </c>
      <c r="B167" s="64" t="s">
        <v>335</v>
      </c>
      <c r="C167" s="247" t="s">
        <v>336</v>
      </c>
      <c r="D167" s="194">
        <v>20574.18</v>
      </c>
      <c r="E167" s="194">
        <v>23652.85</v>
      </c>
      <c r="F167" s="45">
        <f t="shared" si="26"/>
        <v>114.96375554214066</v>
      </c>
    </row>
    <row r="168" spans="1:6" ht="12.75" customHeight="1" x14ac:dyDescent="0.25">
      <c r="A168" s="63">
        <v>3213</v>
      </c>
      <c r="B168" s="64" t="s">
        <v>337</v>
      </c>
      <c r="C168" s="247" t="s">
        <v>338</v>
      </c>
      <c r="D168" s="194">
        <v>375</v>
      </c>
      <c r="E168" s="194">
        <v>10699.65</v>
      </c>
      <c r="F168" s="45">
        <f t="shared" si="26"/>
        <v>2853.24</v>
      </c>
    </row>
    <row r="169" spans="1:6" ht="12.75" customHeight="1" x14ac:dyDescent="0.25">
      <c r="A169" s="63">
        <v>3214</v>
      </c>
      <c r="B169" s="64" t="s">
        <v>339</v>
      </c>
      <c r="C169" s="247" t="s">
        <v>340</v>
      </c>
      <c r="D169" s="194">
        <v>0</v>
      </c>
      <c r="E169" s="194">
        <v>0</v>
      </c>
      <c r="F169" s="45" t="str">
        <f t="shared" si="26"/>
        <v>-</v>
      </c>
    </row>
    <row r="170" spans="1:6" ht="12.75" customHeight="1" x14ac:dyDescent="0.25">
      <c r="A170" s="63">
        <v>322</v>
      </c>
      <c r="B170" s="64" t="s">
        <v>341</v>
      </c>
      <c r="C170" s="247" t="s">
        <v>342</v>
      </c>
      <c r="D170" s="60">
        <f t="shared" ref="D170:E170" si="34">SUM(D171:D177)</f>
        <v>26596.15</v>
      </c>
      <c r="E170" s="60">
        <f t="shared" si="34"/>
        <v>38969.89</v>
      </c>
      <c r="F170" s="45">
        <f t="shared" si="26"/>
        <v>146.5245533658067</v>
      </c>
    </row>
    <row r="171" spans="1:6" ht="12.75" customHeight="1" x14ac:dyDescent="0.25">
      <c r="A171" s="63">
        <v>3221</v>
      </c>
      <c r="B171" s="64" t="s">
        <v>343</v>
      </c>
      <c r="C171" s="247" t="s">
        <v>344</v>
      </c>
      <c r="D171" s="194">
        <v>7104.09</v>
      </c>
      <c r="E171" s="194">
        <v>12857.5</v>
      </c>
      <c r="F171" s="45">
        <f t="shared" si="26"/>
        <v>180.98729042002563</v>
      </c>
    </row>
    <row r="172" spans="1:6" ht="12.75" customHeight="1" x14ac:dyDescent="0.25">
      <c r="A172" s="63">
        <v>3222</v>
      </c>
      <c r="B172" s="64" t="s">
        <v>345</v>
      </c>
      <c r="C172" s="247" t="s">
        <v>346</v>
      </c>
      <c r="D172" s="194">
        <v>149.11000000000001</v>
      </c>
      <c r="E172" s="194">
        <v>1862.63</v>
      </c>
      <c r="F172" s="45">
        <f t="shared" si="26"/>
        <v>1249.1650459392395</v>
      </c>
    </row>
    <row r="173" spans="1:6" ht="12.75" customHeight="1" x14ac:dyDescent="0.25">
      <c r="A173" s="63">
        <v>3223</v>
      </c>
      <c r="B173" s="65" t="s">
        <v>347</v>
      </c>
      <c r="C173" s="247" t="s">
        <v>348</v>
      </c>
      <c r="D173" s="194">
        <v>12236.82</v>
      </c>
      <c r="E173" s="194">
        <v>13703.24</v>
      </c>
      <c r="F173" s="45">
        <f t="shared" si="26"/>
        <v>111.98366895974607</v>
      </c>
    </row>
    <row r="174" spans="1:6" ht="12.75" customHeight="1" x14ac:dyDescent="0.25">
      <c r="A174" s="63">
        <v>3224</v>
      </c>
      <c r="B174" s="65" t="s">
        <v>349</v>
      </c>
      <c r="C174" s="247" t="s">
        <v>350</v>
      </c>
      <c r="D174" s="194">
        <v>1795.49</v>
      </c>
      <c r="E174" s="194">
        <v>3440.32</v>
      </c>
      <c r="F174" s="45">
        <f t="shared" si="26"/>
        <v>191.60897582275592</v>
      </c>
    </row>
    <row r="175" spans="1:6" ht="12.75" customHeight="1" x14ac:dyDescent="0.25">
      <c r="A175" s="63">
        <v>3225</v>
      </c>
      <c r="B175" s="65" t="s">
        <v>351</v>
      </c>
      <c r="C175" s="247" t="s">
        <v>352</v>
      </c>
      <c r="D175" s="194">
        <v>4912.03</v>
      </c>
      <c r="E175" s="194">
        <v>6535.46</v>
      </c>
      <c r="F175" s="45">
        <f t="shared" si="26"/>
        <v>133.05008316317287</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398.61</v>
      </c>
      <c r="E177" s="194">
        <v>570.74</v>
      </c>
      <c r="F177" s="45">
        <f t="shared" si="26"/>
        <v>143.18255939389377</v>
      </c>
    </row>
    <row r="178" spans="1:6" ht="12.75" customHeight="1" x14ac:dyDescent="0.25">
      <c r="A178" s="63">
        <v>323</v>
      </c>
      <c r="B178" s="65" t="s">
        <v>357</v>
      </c>
      <c r="C178" s="247" t="s">
        <v>358</v>
      </c>
      <c r="D178" s="60">
        <f t="shared" ref="D178:E178" si="35">SUM(D179:D187)</f>
        <v>33757.33</v>
      </c>
      <c r="E178" s="60">
        <f t="shared" si="35"/>
        <v>41081.280000000006</v>
      </c>
      <c r="F178" s="45">
        <f t="shared" si="26"/>
        <v>121.69588056875354</v>
      </c>
    </row>
    <row r="179" spans="1:6" ht="12.75" customHeight="1" x14ac:dyDescent="0.25">
      <c r="A179" s="63">
        <v>3231</v>
      </c>
      <c r="B179" s="65" t="s">
        <v>359</v>
      </c>
      <c r="C179" s="247" t="s">
        <v>360</v>
      </c>
      <c r="D179" s="194">
        <v>2991.31</v>
      </c>
      <c r="E179" s="194">
        <v>2203.52</v>
      </c>
      <c r="F179" s="45">
        <f t="shared" si="26"/>
        <v>73.664046855725417</v>
      </c>
    </row>
    <row r="180" spans="1:6" ht="12.75" customHeight="1" x14ac:dyDescent="0.25">
      <c r="A180" s="63">
        <v>3232</v>
      </c>
      <c r="B180" s="65" t="s">
        <v>361</v>
      </c>
      <c r="C180" s="247" t="s">
        <v>362</v>
      </c>
      <c r="D180" s="194">
        <v>8893.2800000000007</v>
      </c>
      <c r="E180" s="194">
        <v>15644.79</v>
      </c>
      <c r="F180" s="45">
        <f t="shared" si="26"/>
        <v>175.91698450965222</v>
      </c>
    </row>
    <row r="181" spans="1:6" ht="12.75" customHeight="1" x14ac:dyDescent="0.25">
      <c r="A181" s="63">
        <v>3233</v>
      </c>
      <c r="B181" s="65" t="s">
        <v>363</v>
      </c>
      <c r="C181" s="247" t="s">
        <v>364</v>
      </c>
      <c r="D181" s="194">
        <v>246.46</v>
      </c>
      <c r="E181" s="194">
        <v>82.96</v>
      </c>
      <c r="F181" s="45">
        <f t="shared" si="26"/>
        <v>33.660634585733987</v>
      </c>
    </row>
    <row r="182" spans="1:6" ht="12.75" customHeight="1" x14ac:dyDescent="0.25">
      <c r="A182" s="63">
        <v>3234</v>
      </c>
      <c r="B182" s="65" t="s">
        <v>365</v>
      </c>
      <c r="C182" s="247" t="s">
        <v>366</v>
      </c>
      <c r="D182" s="194">
        <v>9560.68</v>
      </c>
      <c r="E182" s="194">
        <v>6930.78</v>
      </c>
      <c r="F182" s="45">
        <f t="shared" si="26"/>
        <v>72.492542371463102</v>
      </c>
    </row>
    <row r="183" spans="1:6" ht="12.75" customHeight="1" x14ac:dyDescent="0.25">
      <c r="A183" s="63">
        <v>3235</v>
      </c>
      <c r="B183" s="64" t="s">
        <v>367</v>
      </c>
      <c r="C183" s="247" t="s">
        <v>368</v>
      </c>
      <c r="D183" s="194">
        <v>3534.03</v>
      </c>
      <c r="E183" s="194">
        <v>3385.22</v>
      </c>
      <c r="F183" s="45">
        <f t="shared" si="26"/>
        <v>95.78922646383873</v>
      </c>
    </row>
    <row r="184" spans="1:6" ht="12.75" customHeight="1" x14ac:dyDescent="0.25">
      <c r="A184" s="63">
        <v>3236</v>
      </c>
      <c r="B184" s="64" t="s">
        <v>369</v>
      </c>
      <c r="C184" s="247" t="s">
        <v>370</v>
      </c>
      <c r="D184" s="194">
        <v>2080</v>
      </c>
      <c r="E184" s="194">
        <v>3040</v>
      </c>
      <c r="F184" s="45">
        <f t="shared" si="26"/>
        <v>146.15384615384613</v>
      </c>
    </row>
    <row r="185" spans="1:6" ht="12.75" customHeight="1" x14ac:dyDescent="0.25">
      <c r="A185" s="63">
        <v>3237</v>
      </c>
      <c r="B185" s="64" t="s">
        <v>371</v>
      </c>
      <c r="C185" s="247" t="s">
        <v>372</v>
      </c>
      <c r="D185" s="194">
        <v>1281.68</v>
      </c>
      <c r="E185" s="194">
        <v>3618.67</v>
      </c>
      <c r="F185" s="45">
        <f t="shared" si="26"/>
        <v>282.33802509206669</v>
      </c>
    </row>
    <row r="186" spans="1:6" ht="12.75" customHeight="1" x14ac:dyDescent="0.25">
      <c r="A186" s="63">
        <v>3238</v>
      </c>
      <c r="B186" s="64" t="s">
        <v>373</v>
      </c>
      <c r="C186" s="247" t="s">
        <v>374</v>
      </c>
      <c r="D186" s="194">
        <v>3112.17</v>
      </c>
      <c r="E186" s="194">
        <v>2706.29</v>
      </c>
      <c r="F186" s="45">
        <f t="shared" si="26"/>
        <v>86.958295979975389</v>
      </c>
    </row>
    <row r="187" spans="1:6" ht="12.75" customHeight="1" x14ac:dyDescent="0.25">
      <c r="A187" s="63">
        <v>3239</v>
      </c>
      <c r="B187" s="64" t="s">
        <v>375</v>
      </c>
      <c r="C187" s="247" t="s">
        <v>376</v>
      </c>
      <c r="D187" s="194">
        <v>2057.7199999999998</v>
      </c>
      <c r="E187" s="194">
        <v>3469.05</v>
      </c>
      <c r="F187" s="45">
        <f t="shared" si="26"/>
        <v>168.5870769589643</v>
      </c>
    </row>
    <row r="188" spans="1:6" ht="12.75" customHeight="1" x14ac:dyDescent="0.25">
      <c r="A188" s="63">
        <v>324</v>
      </c>
      <c r="B188" s="64" t="s">
        <v>377</v>
      </c>
      <c r="C188" s="247" t="s">
        <v>378</v>
      </c>
      <c r="D188" s="194">
        <v>0</v>
      </c>
      <c r="E188" s="194">
        <v>36984.35</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8021.6399999999994</v>
      </c>
      <c r="E194" s="60">
        <f t="shared" si="36"/>
        <v>12353.989999999998</v>
      </c>
      <c r="F194" s="45">
        <f t="shared" si="26"/>
        <v>154.00828259557895</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1269.77</v>
      </c>
      <c r="E196" s="194">
        <v>2741.2</v>
      </c>
      <c r="F196" s="45">
        <f t="shared" si="26"/>
        <v>215.88161635571797</v>
      </c>
    </row>
    <row r="197" spans="1:6" ht="12.75" customHeight="1" x14ac:dyDescent="0.25">
      <c r="A197" s="63">
        <v>3293</v>
      </c>
      <c r="B197" s="64" t="s">
        <v>395</v>
      </c>
      <c r="C197" s="247" t="s">
        <v>396</v>
      </c>
      <c r="D197" s="194">
        <v>4050.37</v>
      </c>
      <c r="E197" s="194">
        <v>5410.53</v>
      </c>
      <c r="F197" s="45">
        <f t="shared" si="26"/>
        <v>133.58112962519473</v>
      </c>
    </row>
    <row r="198" spans="1:6" ht="12.75" customHeight="1" x14ac:dyDescent="0.25">
      <c r="A198" s="63">
        <v>3294</v>
      </c>
      <c r="B198" s="64" t="s">
        <v>397</v>
      </c>
      <c r="C198" s="247" t="s">
        <v>398</v>
      </c>
      <c r="D198" s="194">
        <v>35</v>
      </c>
      <c r="E198" s="194">
        <v>40</v>
      </c>
      <c r="F198" s="45">
        <f t="shared" si="26"/>
        <v>114.28571428571428</v>
      </c>
    </row>
    <row r="199" spans="1:6" ht="12.75" customHeight="1" x14ac:dyDescent="0.25">
      <c r="A199" s="63">
        <v>3295</v>
      </c>
      <c r="B199" s="64" t="s">
        <v>399</v>
      </c>
      <c r="C199" s="247" t="s">
        <v>400</v>
      </c>
      <c r="D199" s="194">
        <v>2172.5</v>
      </c>
      <c r="E199" s="194">
        <v>2704.37</v>
      </c>
      <c r="F199" s="45">
        <f t="shared" si="26"/>
        <v>124.4819332566168</v>
      </c>
    </row>
    <row r="200" spans="1:6" ht="12.75" customHeight="1" x14ac:dyDescent="0.25">
      <c r="A200" s="63" t="s">
        <v>401</v>
      </c>
      <c r="B200" s="64" t="s">
        <v>402</v>
      </c>
      <c r="C200" s="247" t="s">
        <v>401</v>
      </c>
      <c r="D200" s="194">
        <v>0</v>
      </c>
      <c r="E200" s="194">
        <v>656.25</v>
      </c>
      <c r="F200" s="45" t="str">
        <f t="shared" si="26"/>
        <v>-</v>
      </c>
    </row>
    <row r="201" spans="1:6" ht="12.75" customHeight="1" x14ac:dyDescent="0.25">
      <c r="A201" s="63">
        <v>3299</v>
      </c>
      <c r="B201" s="64" t="s">
        <v>403</v>
      </c>
      <c r="C201" s="247" t="s">
        <v>404</v>
      </c>
      <c r="D201" s="194">
        <v>494</v>
      </c>
      <c r="E201" s="194">
        <v>801.64</v>
      </c>
      <c r="F201" s="45">
        <f t="shared" si="26"/>
        <v>162.2753036437247</v>
      </c>
    </row>
    <row r="202" spans="1:6" ht="12.75" customHeight="1" x14ac:dyDescent="0.25">
      <c r="A202" s="63">
        <v>34</v>
      </c>
      <c r="B202" s="183" t="s">
        <v>405</v>
      </c>
      <c r="C202" s="247" t="s">
        <v>406</v>
      </c>
      <c r="D202" s="60">
        <f t="shared" ref="D202:E202" si="37">D203+D208+D216</f>
        <v>976.91</v>
      </c>
      <c r="E202" s="60">
        <f t="shared" si="37"/>
        <v>1515.28</v>
      </c>
      <c r="F202" s="45">
        <f t="shared" si="26"/>
        <v>155.10947784340422</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976.91</v>
      </c>
      <c r="E216" s="60">
        <f t="shared" si="40"/>
        <v>1515.28</v>
      </c>
      <c r="F216" s="45">
        <f t="shared" si="26"/>
        <v>155.10947784340422</v>
      </c>
    </row>
    <row r="217" spans="1:6" ht="12.75" customHeight="1" x14ac:dyDescent="0.25">
      <c r="A217" s="63">
        <v>3431</v>
      </c>
      <c r="B217" s="182" t="s">
        <v>435</v>
      </c>
      <c r="C217" s="247" t="s">
        <v>436</v>
      </c>
      <c r="D217" s="194">
        <v>970.76</v>
      </c>
      <c r="E217" s="194">
        <v>1012.39</v>
      </c>
      <c r="F217" s="45">
        <f t="shared" si="26"/>
        <v>104.28839259961266</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6.15</v>
      </c>
      <c r="E219" s="194">
        <v>502.89</v>
      </c>
      <c r="F219" s="45">
        <f t="shared" si="26"/>
        <v>8177.0731707317073</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310.5</v>
      </c>
      <c r="E273" s="60">
        <f t="shared" si="60"/>
        <v>324</v>
      </c>
      <c r="F273" s="45">
        <f t="shared" ref="F273:F277" si="61">IF(D273&lt;&gt;0,IF(E273/D273&gt;=100,"&gt;&gt;100",E273/D273*100),"-")</f>
        <v>104.34782608695652</v>
      </c>
    </row>
    <row r="274" spans="1:6" ht="12.75" customHeight="1" x14ac:dyDescent="0.25">
      <c r="A274" s="63">
        <v>381</v>
      </c>
      <c r="B274" s="64" t="s">
        <v>540</v>
      </c>
      <c r="C274" s="247" t="s">
        <v>541</v>
      </c>
      <c r="D274" s="60">
        <f t="shared" ref="D274:E274" si="62">SUM(D275:D277)</f>
        <v>310.5</v>
      </c>
      <c r="E274" s="60">
        <f t="shared" si="62"/>
        <v>324</v>
      </c>
      <c r="F274" s="45">
        <f t="shared" si="61"/>
        <v>104.34782608695652</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310.5</v>
      </c>
      <c r="E276" s="194">
        <v>324</v>
      </c>
      <c r="F276" s="45">
        <f t="shared" si="61"/>
        <v>104.34782608695652</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1310318.78</v>
      </c>
      <c r="E299" s="60">
        <f>E152-E297+E298</f>
        <v>1582149.25</v>
      </c>
      <c r="F299" s="45">
        <f t="shared" si="68"/>
        <v>120.74536930623859</v>
      </c>
    </row>
    <row r="300" spans="1:6" ht="12.75" customHeight="1" x14ac:dyDescent="0.25">
      <c r="A300" s="63" t="s">
        <v>581</v>
      </c>
      <c r="B300" s="64" t="s">
        <v>592</v>
      </c>
      <c r="C300" s="247" t="s">
        <v>593</v>
      </c>
      <c r="D300" s="60">
        <f>IF(D6&gt;=D299,D6-D299,0)</f>
        <v>82488.199999999953</v>
      </c>
      <c r="E300" s="60">
        <f>IF(E6&gt;=E299,E6-E299,0)</f>
        <v>1625.9899999999907</v>
      </c>
      <c r="F300" s="45">
        <f t="shared" si="68"/>
        <v>1.9711789080134996</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0</v>
      </c>
      <c r="E302" s="194">
        <v>13460.69</v>
      </c>
      <c r="F302" s="45" t="str">
        <f t="shared" si="68"/>
        <v>-</v>
      </c>
    </row>
    <row r="303" spans="1:6" ht="12.75" customHeight="1" x14ac:dyDescent="0.25">
      <c r="A303" s="63">
        <v>92221</v>
      </c>
      <c r="B303" s="64" t="s">
        <v>598</v>
      </c>
      <c r="C303" s="247" t="s">
        <v>599</v>
      </c>
      <c r="D303" s="194">
        <v>1906.17</v>
      </c>
      <c r="E303" s="194">
        <v>0</v>
      </c>
      <c r="F303" s="45">
        <f t="shared" si="68"/>
        <v>0</v>
      </c>
    </row>
    <row r="304" spans="1:6" ht="12.75" customHeight="1" x14ac:dyDescent="0.25">
      <c r="A304" s="63">
        <v>96</v>
      </c>
      <c r="B304" s="220" t="s">
        <v>600</v>
      </c>
      <c r="C304" s="247" t="s">
        <v>601</v>
      </c>
      <c r="D304" s="194">
        <v>0</v>
      </c>
      <c r="E304" s="194">
        <v>0</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4250</v>
      </c>
      <c r="E308" s="60">
        <f t="shared" si="71"/>
        <v>0</v>
      </c>
      <c r="F308" s="45">
        <f t="shared" ref="F308:F428" si="72">IF(D308&lt;&gt;0,IF(E308/D308&gt;=100,"&gt;&gt;100",E308/D308*100),"-")</f>
        <v>0</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4250</v>
      </c>
      <c r="E321" s="60">
        <f t="shared" si="76"/>
        <v>0</v>
      </c>
      <c r="F321" s="45">
        <f t="shared" si="72"/>
        <v>0</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4250</v>
      </c>
      <c r="E336" s="60">
        <f t="shared" si="79"/>
        <v>0</v>
      </c>
      <c r="F336" s="45">
        <f t="shared" si="72"/>
        <v>0</v>
      </c>
    </row>
    <row r="337" spans="1:6" ht="12.75" customHeight="1" x14ac:dyDescent="0.25">
      <c r="A337" s="63">
        <v>7231</v>
      </c>
      <c r="B337" s="64" t="s">
        <v>665</v>
      </c>
      <c r="C337" s="247" t="s">
        <v>666</v>
      </c>
      <c r="D337" s="194">
        <v>4250</v>
      </c>
      <c r="E337" s="194"/>
      <c r="F337" s="45">
        <f t="shared" si="72"/>
        <v>0</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23429.739999999998</v>
      </c>
      <c r="E360" s="60">
        <f t="shared" si="86"/>
        <v>4954.4399999999996</v>
      </c>
      <c r="F360" s="45">
        <f t="shared" si="72"/>
        <v>21.145945281509739</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23429.739999999998</v>
      </c>
      <c r="E373" s="60">
        <f t="shared" si="90"/>
        <v>4954.4399999999996</v>
      </c>
      <c r="F373" s="45">
        <f t="shared" si="72"/>
        <v>21.145945281509739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3480.57</v>
      </c>
      <c r="E379" s="60">
        <f t="shared" si="92"/>
        <v>4716.25</v>
      </c>
      <c r="F379" s="45">
        <f t="shared" si="72"/>
        <v>135.5022309564238</v>
      </c>
    </row>
    <row r="380" spans="1:6" ht="12.75" customHeight="1" x14ac:dyDescent="0.25">
      <c r="A380" s="63">
        <v>4221</v>
      </c>
      <c r="B380" s="64" t="s">
        <v>647</v>
      </c>
      <c r="C380" s="247" t="s">
        <v>739</v>
      </c>
      <c r="D380" s="194">
        <v>0</v>
      </c>
      <c r="E380" s="194">
        <v>4218.75</v>
      </c>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3480.57</v>
      </c>
      <c r="E382" s="194">
        <v>497.5</v>
      </c>
      <c r="F382" s="45">
        <f t="shared" si="72"/>
        <v>14.293635812524959</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19610.48</v>
      </c>
      <c r="E388" s="60">
        <f t="shared" si="93"/>
        <v>0</v>
      </c>
      <c r="F388" s="45">
        <f t="shared" si="72"/>
        <v>0</v>
      </c>
    </row>
    <row r="389" spans="1:6" ht="12.75" customHeight="1" x14ac:dyDescent="0.25">
      <c r="A389" s="63">
        <v>4231</v>
      </c>
      <c r="B389" s="64" t="s">
        <v>665</v>
      </c>
      <c r="C389" s="247" t="s">
        <v>750</v>
      </c>
      <c r="D389" s="194">
        <v>19610.48</v>
      </c>
      <c r="E389" s="194"/>
      <c r="F389" s="45">
        <f t="shared" si="72"/>
        <v>0</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338.69</v>
      </c>
      <c r="E393" s="60">
        <f t="shared" si="94"/>
        <v>238.19</v>
      </c>
      <c r="F393" s="45">
        <f t="shared" si="72"/>
        <v>70.326847559715375</v>
      </c>
    </row>
    <row r="394" spans="1:6" ht="12.75" customHeight="1" x14ac:dyDescent="0.25">
      <c r="A394" s="63">
        <v>4241</v>
      </c>
      <c r="B394" s="64" t="s">
        <v>756</v>
      </c>
      <c r="C394" s="247" t="s">
        <v>757</v>
      </c>
      <c r="D394" s="194">
        <v>338.69</v>
      </c>
      <c r="E394" s="194">
        <v>238.19</v>
      </c>
      <c r="F394" s="45">
        <f t="shared" si="72"/>
        <v>70.326847559715375</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19179.739999999998</v>
      </c>
      <c r="E418" s="60">
        <f t="shared" si="102"/>
        <v>4954.4399999999996</v>
      </c>
      <c r="F418" s="45">
        <f t="shared" si="72"/>
        <v>25.831632754145783</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1397056.98</v>
      </c>
      <c r="E422" s="60">
        <f>E6+E308</f>
        <v>1583775.24</v>
      </c>
      <c r="F422" s="45">
        <f t="shared" si="72"/>
        <v>113.3651141415864</v>
      </c>
    </row>
    <row r="423" spans="1:6" ht="12.75" customHeight="1" x14ac:dyDescent="0.25">
      <c r="A423" s="63" t="s">
        <v>581</v>
      </c>
      <c r="B423" s="64" t="s">
        <v>804</v>
      </c>
      <c r="C423" s="247" t="s">
        <v>805</v>
      </c>
      <c r="D423" s="60">
        <f t="shared" ref="D423:E423" si="103">D299+D360</f>
        <v>1333748.52</v>
      </c>
      <c r="E423" s="60">
        <f t="shared" si="103"/>
        <v>1587103.69</v>
      </c>
      <c r="F423" s="45">
        <f t="shared" si="72"/>
        <v>118.99572267191718</v>
      </c>
    </row>
    <row r="424" spans="1:6" ht="12.75" customHeight="1" x14ac:dyDescent="0.25">
      <c r="A424" s="63" t="s">
        <v>581</v>
      </c>
      <c r="B424" s="64" t="s">
        <v>806</v>
      </c>
      <c r="C424" s="247" t="s">
        <v>807</v>
      </c>
      <c r="D424" s="60">
        <f t="shared" ref="D424:E424" si="104">IF(D422&gt;=D423,D422-D423,0)</f>
        <v>63308.459999999963</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3328.4499999999534</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13460.69</v>
      </c>
      <c r="F426" s="45" t="str">
        <f t="shared" si="72"/>
        <v>-</v>
      </c>
    </row>
    <row r="427" spans="1:6" ht="12.75" customHeight="1" x14ac:dyDescent="0.25">
      <c r="A427" s="251" t="s">
        <v>810</v>
      </c>
      <c r="B427" s="64" t="s">
        <v>813</v>
      </c>
      <c r="C427" s="252" t="s">
        <v>814</v>
      </c>
      <c r="D427" s="60">
        <f t="shared" ref="D427:E427" si="107">IF(D303-D302+D420-D419&gt;=0,D303-D302+D420-D419,0)</f>
        <v>1906.17</v>
      </c>
      <c r="E427" s="60">
        <f t="shared" si="107"/>
        <v>0</v>
      </c>
      <c r="F427" s="45">
        <f t="shared" si="72"/>
        <v>0</v>
      </c>
    </row>
    <row r="428" spans="1:6" ht="22.8" x14ac:dyDescent="0.25">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1397056.98</v>
      </c>
      <c r="E643" s="60">
        <f>E422+E430</f>
        <v>1583775.24</v>
      </c>
      <c r="F643" s="45">
        <f t="shared" si="109"/>
        <v>113.3651141415864</v>
      </c>
    </row>
    <row r="644" spans="1:6" ht="12.75" customHeight="1" x14ac:dyDescent="0.25">
      <c r="A644" s="63" t="s">
        <v>581</v>
      </c>
      <c r="B644" s="64" t="s">
        <v>1237</v>
      </c>
      <c r="C644" s="247" t="s">
        <v>1238</v>
      </c>
      <c r="D644" s="60">
        <f>D423+D535</f>
        <v>1333748.52</v>
      </c>
      <c r="E644" s="60">
        <f>E423+E535</f>
        <v>1587103.69</v>
      </c>
      <c r="F644" s="45">
        <f t="shared" si="109"/>
        <v>118.99572267191718</v>
      </c>
    </row>
    <row r="645" spans="1:6" ht="12.75" customHeight="1" x14ac:dyDescent="0.25">
      <c r="A645" s="63" t="s">
        <v>581</v>
      </c>
      <c r="B645" s="64" t="s">
        <v>1239</v>
      </c>
      <c r="C645" s="247" t="s">
        <v>1240</v>
      </c>
      <c r="D645" s="60">
        <f t="shared" ref="D645:E645" si="163">IF(D643&gt;=D644,D643-D644,0)</f>
        <v>63308.459999999963</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3328.4499999999534</v>
      </c>
      <c r="F646" s="45" t="str">
        <f t="shared" si="109"/>
        <v>-</v>
      </c>
    </row>
    <row r="647" spans="1:6" ht="22.8" x14ac:dyDescent="0.25">
      <c r="A647" s="251" t="s">
        <v>1243</v>
      </c>
      <c r="B647" s="64" t="s">
        <v>1244</v>
      </c>
      <c r="C647" s="252" t="s">
        <v>1243</v>
      </c>
      <c r="D647" s="60">
        <f>IF(D426-D427+D641-D642&gt;=0,D426-D427+D641-D642,0)</f>
        <v>0</v>
      </c>
      <c r="E647" s="60">
        <f>IF(E426-E427+E641-E642&gt;=0,E426-E427+E641-E642,0)</f>
        <v>13460.69</v>
      </c>
      <c r="F647" s="45" t="str">
        <f t="shared" si="109"/>
        <v>-</v>
      </c>
    </row>
    <row r="648" spans="1:6" ht="22.8" x14ac:dyDescent="0.25">
      <c r="A648" s="251" t="s">
        <v>1245</v>
      </c>
      <c r="B648" s="64" t="s">
        <v>1246</v>
      </c>
      <c r="C648" s="252" t="s">
        <v>1245</v>
      </c>
      <c r="D648" s="60">
        <f>IF(D427-D426+D642-D641&gt;=0,D427-D426+D642-D641,0)</f>
        <v>1906.17</v>
      </c>
      <c r="E648" s="60">
        <f>IF(E427-E426+E642-E641&gt;=0,E427-E426+E642-E641,0)</f>
        <v>0</v>
      </c>
      <c r="F648" s="45">
        <f t="shared" si="109"/>
        <v>0</v>
      </c>
    </row>
    <row r="649" spans="1:6" ht="22.8" x14ac:dyDescent="0.25">
      <c r="A649" s="63" t="s">
        <v>581</v>
      </c>
      <c r="B649" s="64" t="s">
        <v>1247</v>
      </c>
      <c r="C649" s="247" t="s">
        <v>1248</v>
      </c>
      <c r="D649" s="60">
        <f t="shared" ref="D649:E649" si="165">IF(D645+D647-D646-D648&gt;=0,D645+D647-D646-D648,0)</f>
        <v>61402.289999999964</v>
      </c>
      <c r="E649" s="60">
        <f t="shared" si="165"/>
        <v>10132.240000000047</v>
      </c>
      <c r="F649" s="45">
        <f t="shared" si="109"/>
        <v>16.501404100726621</v>
      </c>
    </row>
    <row r="650" spans="1:6" ht="22.8" x14ac:dyDescent="0.25">
      <c r="A650" s="63" t="s">
        <v>581</v>
      </c>
      <c r="B650" s="64" t="s">
        <v>1249</v>
      </c>
      <c r="C650" s="247" t="s">
        <v>1250</v>
      </c>
      <c r="D650" s="60">
        <f t="shared" ref="D650:E650" si="166">IF(D646+D648-D645-D647&gt;=0,D646+D648-D645-D647,0)</f>
        <v>0</v>
      </c>
      <c r="E650" s="60">
        <f t="shared" si="166"/>
        <v>0</v>
      </c>
      <c r="F650" s="45" t="str">
        <f t="shared" si="109"/>
        <v>-</v>
      </c>
    </row>
    <row r="651" spans="1:6" ht="22.8" x14ac:dyDescent="0.25">
      <c r="A651" s="249" t="s">
        <v>1251</v>
      </c>
      <c r="B651" s="184" t="s">
        <v>1252</v>
      </c>
      <c r="C651" s="250" t="s">
        <v>1251</v>
      </c>
      <c r="D651" s="196">
        <v>101997.32</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2430.35</v>
      </c>
      <c r="E653" s="194">
        <v>64899.4</v>
      </c>
      <c r="F653" s="45">
        <f t="shared" ref="F653:F740" si="167">IF(D653&lt;&gt;0,IF(E653/D653&gt;=100,"&gt;&gt;100",E653/D653*100),"-")</f>
        <v>2670.3725800810585</v>
      </c>
    </row>
    <row r="654" spans="1:6" ht="12.75" customHeight="1" x14ac:dyDescent="0.25">
      <c r="A654" s="63" t="s">
        <v>1256</v>
      </c>
      <c r="B654" s="64" t="s">
        <v>1257</v>
      </c>
      <c r="C654" s="247" t="s">
        <v>1256</v>
      </c>
      <c r="D654" s="194">
        <v>123472.02</v>
      </c>
      <c r="E654" s="194">
        <v>64715.66</v>
      </c>
      <c r="F654" s="45">
        <f t="shared" si="167"/>
        <v>52.413218800502335</v>
      </c>
    </row>
    <row r="655" spans="1:6" ht="12.75" customHeight="1" x14ac:dyDescent="0.25">
      <c r="A655" s="63" t="s">
        <v>1258</v>
      </c>
      <c r="B655" s="64" t="s">
        <v>1259</v>
      </c>
      <c r="C655" s="247" t="s">
        <v>1258</v>
      </c>
      <c r="D655" s="194">
        <v>61002.97</v>
      </c>
      <c r="E655" s="194">
        <v>125466.29</v>
      </c>
      <c r="F655" s="45">
        <f t="shared" si="167"/>
        <v>205.67242873584678</v>
      </c>
    </row>
    <row r="656" spans="1:6" ht="22.8" x14ac:dyDescent="0.25">
      <c r="A656" s="63">
        <v>11</v>
      </c>
      <c r="B656" s="64" t="s">
        <v>1260</v>
      </c>
      <c r="C656" s="247" t="s">
        <v>1261</v>
      </c>
      <c r="D656" s="60">
        <f t="shared" ref="D656:E656" si="168">+D653+D654-D655</f>
        <v>64899.400000000009</v>
      </c>
      <c r="E656" s="60">
        <f t="shared" si="168"/>
        <v>4148.7700000000041</v>
      </c>
      <c r="F656" s="45">
        <f t="shared" si="167"/>
        <v>6.3926168808956687</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47</v>
      </c>
      <c r="E658" s="253">
        <v>48</v>
      </c>
      <c r="F658" s="45">
        <f t="shared" si="167"/>
        <v>102.12765957446808</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40</v>
      </c>
      <c r="E660" s="253">
        <v>41</v>
      </c>
      <c r="F660" s="45">
        <f t="shared" si="167"/>
        <v>102.49999999999999</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1215404.1599999999</v>
      </c>
      <c r="E683" s="192">
        <v>1411748.91</v>
      </c>
      <c r="F683" s="71">
        <f t="shared" si="167"/>
        <v>116.1546880010679</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338.69</v>
      </c>
      <c r="E685" s="194">
        <v>238.19</v>
      </c>
      <c r="F685" s="45">
        <f t="shared" si="167"/>
        <v>70.326847559715375</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55877.599999999999</v>
      </c>
      <c r="E702" s="192">
        <v>47941.599999999999</v>
      </c>
      <c r="F702" s="71">
        <f t="shared" si="167"/>
        <v>85.79752888456197</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v>3122.09</v>
      </c>
      <c r="F732" s="71" t="str">
        <f t="shared" si="167"/>
        <v>-</v>
      </c>
    </row>
    <row r="733" spans="1:6" ht="12.75" customHeight="1" x14ac:dyDescent="0.25">
      <c r="A733" s="70">
        <v>31215</v>
      </c>
      <c r="B733" s="65" t="s">
        <v>1395</v>
      </c>
      <c r="C733" s="278" t="s">
        <v>1396</v>
      </c>
      <c r="D733" s="192">
        <v>2207.1999999999998</v>
      </c>
      <c r="E733" s="192">
        <v>3531.52</v>
      </c>
      <c r="F733" s="71">
        <f t="shared" si="167"/>
        <v>160</v>
      </c>
    </row>
    <row r="734" spans="1:6" ht="12.75" customHeight="1" x14ac:dyDescent="0.25">
      <c r="A734" s="70">
        <v>32121</v>
      </c>
      <c r="B734" s="65" t="s">
        <v>1397</v>
      </c>
      <c r="C734" s="278" t="s">
        <v>1398</v>
      </c>
      <c r="D734" s="192">
        <v>20574.18</v>
      </c>
      <c r="E734" s="192">
        <v>23652.85</v>
      </c>
      <c r="F734" s="71">
        <f t="shared" si="167"/>
        <v>114.96375554214066</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2080</v>
      </c>
      <c r="E736" s="194">
        <v>3040</v>
      </c>
      <c r="F736" s="45">
        <f t="shared" si="167"/>
        <v>146.15384615384613</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1170.44</v>
      </c>
      <c r="E738" s="194">
        <v>1518.67</v>
      </c>
      <c r="F738" s="45">
        <f t="shared" si="167"/>
        <v>129.75205905471446</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1988</v>
      </c>
      <c r="E744" s="192">
        <v>2496</v>
      </c>
      <c r="F744" s="71">
        <f t="shared" si="170"/>
        <v>125.55331991951711</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8" zoomScaleNormal="100" workbookViewId="0">
      <selection activeCell="E397" sqref="E39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963765.43000000017</v>
      </c>
      <c r="E6" s="180">
        <f t="shared" si="0"/>
        <v>805032.64000000013</v>
      </c>
      <c r="F6" s="181">
        <f t="shared" ref="F6:F298" si="1">IF(D6&gt;0,IF(E6/D6&gt;=100,"&gt;&gt;100",E6/D6*100),"-")</f>
        <v>83.529935287261765</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784734.01000000013</v>
      </c>
      <c r="E7" s="79">
        <f t="shared" si="2"/>
        <v>770973.78000000014</v>
      </c>
      <c r="F7" s="71">
        <f t="shared" si="1"/>
        <v>98.246510304810158</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784734.01000000013</v>
      </c>
      <c r="E12" s="79">
        <f t="shared" si="3"/>
        <v>770973.78000000014</v>
      </c>
      <c r="F12" s="71">
        <f t="shared" si="1"/>
        <v>98.246510304810158</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676927.09000000008</v>
      </c>
      <c r="E13" s="79">
        <f t="shared" si="4"/>
        <v>676927.09000000008</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665844.05000000005</v>
      </c>
      <c r="E15" s="192">
        <v>665844.05000000005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18013.16</v>
      </c>
      <c r="E17" s="192">
        <v>18013.16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6930.12</v>
      </c>
      <c r="E18" s="192">
        <v>6930.12</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41442.600000000035</v>
      </c>
      <c r="E19" s="79">
        <f t="shared" si="5"/>
        <v>41381.290000000008</v>
      </c>
      <c r="F19" s="71">
        <f t="shared" si="1"/>
        <v>99.852060440223283</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194504.76</v>
      </c>
      <c r="E20" s="192">
        <v>198944.54</v>
      </c>
      <c r="F20" s="71">
        <f t="shared" si="1"/>
        <v>102.28260737680661</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12032.15</v>
      </c>
      <c r="E21" s="192">
        <v>12032.15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17930.3</v>
      </c>
      <c r="E22" s="192">
        <v>18427.8</v>
      </c>
      <c r="F22" s="71">
        <f t="shared" si="1"/>
        <v>102.77463288400082</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1907.6</v>
      </c>
      <c r="E23" s="192">
        <v>1907.6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11179.43</v>
      </c>
      <c r="E24" s="192">
        <v>11179.43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10234.14</v>
      </c>
      <c r="E25" s="192">
        <v>10234.14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29114.46</v>
      </c>
      <c r="E26" s="192">
        <v>29114.46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235460.24</v>
      </c>
      <c r="E28" s="192">
        <v>240458.83</v>
      </c>
      <c r="F28" s="71">
        <f t="shared" si="1"/>
        <v>102.12290193877318</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31329.61</v>
      </c>
      <c r="E29" s="79">
        <f t="shared" si="6"/>
        <v>17392.5</v>
      </c>
      <c r="F29" s="71">
        <f t="shared" si="1"/>
        <v>55.514575508600331</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99730.59</v>
      </c>
      <c r="E30" s="192">
        <v>99730.59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68400.98</v>
      </c>
      <c r="E34" s="192">
        <v>82338.09</v>
      </c>
      <c r="F34" s="71">
        <f t="shared" si="1"/>
        <v>120.37559988175607</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21804.09</v>
      </c>
      <c r="E35" s="79">
        <f t="shared" si="7"/>
        <v>22042.28</v>
      </c>
      <c r="F35" s="71">
        <f t="shared" si="1"/>
        <v>101.09240972679896</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21804.09</v>
      </c>
      <c r="E36" s="192">
        <v>22042.28</v>
      </c>
      <c r="F36" s="71">
        <f t="shared" si="1"/>
        <v>101.09240972679896</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13230.62</v>
      </c>
      <c r="E45" s="79">
        <f t="shared" si="9"/>
        <v>13230.62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17115</v>
      </c>
      <c r="E47" s="192">
        <v>17115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96.22</v>
      </c>
      <c r="E49" s="192">
        <v>96.22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3980.6</v>
      </c>
      <c r="E50" s="192">
        <v>3980.6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29619.58</v>
      </c>
      <c r="E54" s="192">
        <v>36125.839999999997</v>
      </c>
      <c r="F54" s="71">
        <f t="shared" si="1"/>
        <v>121.96607784445288</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29619.58</v>
      </c>
      <c r="E55" s="192">
        <v>36125.839999999997</v>
      </c>
      <c r="F55" s="71">
        <f t="shared" si="1"/>
        <v>121.96607784445288</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179031.42</v>
      </c>
      <c r="E69" s="79">
        <f>E70+E82+E88+E119+E135+E147+E165+E171</f>
        <v>34058.86</v>
      </c>
      <c r="F69" s="71">
        <f t="shared" si="1"/>
        <v>19.023956800432014</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64899.4</v>
      </c>
      <c r="E70" s="79">
        <f t="shared" si="12"/>
        <v>4148.7700000000004</v>
      </c>
      <c r="F70" s="71">
        <f t="shared" si="1"/>
        <v>6.3926168808956643</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64659.75</v>
      </c>
      <c r="E71" s="79">
        <f t="shared" si="13"/>
        <v>4148.7700000000004</v>
      </c>
      <c r="F71" s="71">
        <f t="shared" si="1"/>
        <v>6.4163099919192392</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64659.75</v>
      </c>
      <c r="E73" s="192">
        <v>4148.7700000000004</v>
      </c>
      <c r="F73" s="71">
        <f t="shared" si="1"/>
        <v>6.4163099919192392</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239.65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9575.65</v>
      </c>
      <c r="E82" s="79">
        <f>SUM(E83:E85)-E86+E87</f>
        <v>21956.04</v>
      </c>
      <c r="F82" s="71">
        <f t="shared" si="1"/>
        <v>229.29033538193232</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9575.65</v>
      </c>
      <c r="E87" s="192">
        <v>21956.04</v>
      </c>
      <c r="F87" s="71">
        <f t="shared" si="1"/>
        <v>229.29033538193232</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2559.0500000000002</v>
      </c>
      <c r="E147" s="79">
        <f t="shared" si="24"/>
        <v>7954.05</v>
      </c>
      <c r="F147" s="71">
        <f t="shared" si="1"/>
        <v>310.82042164084328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2559.0500000000002</v>
      </c>
      <c r="E161" s="192">
        <v>7954.05</v>
      </c>
      <c r="F161" s="71">
        <f t="shared" si="1"/>
        <v>310.82042164084328</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101997.32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101997.32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963765.43</v>
      </c>
      <c r="E176" s="79">
        <f>E177+E251</f>
        <v>805032.64</v>
      </c>
      <c r="F176" s="71">
        <f t="shared" si="1"/>
        <v>83.529935287261765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114007.02999999998</v>
      </c>
      <c r="E177" s="79">
        <f>E178+E197+E203+E219+E247+E248</f>
        <v>137935.10999999999</v>
      </c>
      <c r="F177" s="71">
        <f t="shared" si="1"/>
        <v>120.98824958425809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114007.02999999998</v>
      </c>
      <c r="E178" s="79">
        <f>SUM(E179:E181)+E185+E186+SUM(E194:E196)</f>
        <v>137935.10999999999</v>
      </c>
      <c r="F178" s="71">
        <f t="shared" si="1"/>
        <v>120.98824958425809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101717.26</v>
      </c>
      <c r="E179" s="192">
        <v>111751.19</v>
      </c>
      <c r="F179" s="71">
        <f t="shared" si="1"/>
        <v>109.86453036583958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2600.4699999999998</v>
      </c>
      <c r="E180" s="192">
        <v>4121.18</v>
      </c>
      <c r="F180" s="71">
        <f t="shared" si="1"/>
        <v>158.47827508104305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113.65</v>
      </c>
      <c r="E181" s="79">
        <f t="shared" si="28"/>
        <v>106.7</v>
      </c>
      <c r="F181" s="71">
        <f t="shared" si="1"/>
        <v>93.884733831940167</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113.65</v>
      </c>
      <c r="E184" s="192">
        <v>106.7</v>
      </c>
      <c r="F184" s="71">
        <f t="shared" si="1"/>
        <v>93.884733831940167</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9575.65</v>
      </c>
      <c r="E196" s="192">
        <v>21956.04</v>
      </c>
      <c r="F196" s="71">
        <f t="shared" si="1"/>
        <v>229.29033538193232</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849758.4</v>
      </c>
      <c r="E251" s="79">
        <f>+E252+E255-E264+E274+E291</f>
        <v>667097.53</v>
      </c>
      <c r="F251" s="71">
        <f t="shared" si="1"/>
        <v>78.504376067362202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788356.11</v>
      </c>
      <c r="E252" s="79">
        <f>E253-E254</f>
        <v>656965.29</v>
      </c>
      <c r="F252" s="71">
        <f t="shared" si="1"/>
        <v>83.333569901551215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788356.11</v>
      </c>
      <c r="E253" s="192">
        <v>656965.29</v>
      </c>
      <c r="F253" s="71">
        <f t="shared" si="1"/>
        <v>83.333569901551215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61402.29</v>
      </c>
      <c r="E255" s="79">
        <f>E256-E260</f>
        <v>10132.24</v>
      </c>
      <c r="F255" s="71">
        <f t="shared" si="1"/>
        <v>16.501404100726536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61402.29</v>
      </c>
      <c r="E256" s="79">
        <f>SUM(E257:E259)</f>
        <v>10132.24</v>
      </c>
      <c r="F256" s="71">
        <f t="shared" si="1"/>
        <v>16.501404100726536</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61402.29</v>
      </c>
      <c r="E257" s="192">
        <v>10132.24</v>
      </c>
      <c r="F257" s="71">
        <f t="shared" si="1"/>
        <v>16.501404100726536</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1309.05</v>
      </c>
      <c r="E302" s="192">
        <v>1309.05</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1250</v>
      </c>
      <c r="E303" s="192">
        <v>6645</v>
      </c>
      <c r="F303" s="71">
        <f t="shared" si="43"/>
        <v>531.6</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9575.65</v>
      </c>
      <c r="E308" s="192">
        <v>21956.04</v>
      </c>
      <c r="F308" s="71">
        <f t="shared" si="43"/>
        <v>229.29033538193232</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716.7</v>
      </c>
      <c r="E336" s="192">
        <v>716.7</v>
      </c>
      <c r="F336" s="71">
        <f t="shared" si="43"/>
        <v>100</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113290.33</v>
      </c>
      <c r="E337" s="192">
        <v>137218.41</v>
      </c>
      <c r="F337" s="71">
        <f t="shared" si="43"/>
        <v>121.12102595164124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8" workbookViewId="0">
      <selection activeCell="E121" sqref="E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1333748.52</v>
      </c>
      <c r="E114" s="60">
        <f t="shared" si="22"/>
        <v>1587103.69</v>
      </c>
      <c r="F114" s="45">
        <f t="shared" si="1"/>
        <v>118.99572267191718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1333748.52</v>
      </c>
      <c r="E118" s="60">
        <f t="shared" si="24"/>
        <v>1587103.69</v>
      </c>
      <c r="F118" s="45">
        <f t="shared" si="1"/>
        <v>118.99572267191718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1333748.52</v>
      </c>
      <c r="E120" s="194">
        <v>1587103.69</v>
      </c>
      <c r="F120" s="45">
        <f t="shared" si="1"/>
        <v>118.99572267191718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1333748.52</v>
      </c>
      <c r="E141" s="81">
        <f t="shared" si="28"/>
        <v>1587103.69</v>
      </c>
      <c r="F141" s="61">
        <f t="shared" si="1"/>
        <v>118.99572267191718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25" sqref="E2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2775</v>
      </c>
      <c r="E5" s="82">
        <f t="shared" si="0"/>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2775</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2775</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2775</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3"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114007.03</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127642.76</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12380.39</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115262.37</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111751.19</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3404.48</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106.7</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103714.68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103714.68</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101717.26</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1883.77</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113.65</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137935.10999999999</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716.7</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716.7</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716.7</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v>716.7</v>
      </c>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137218.41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21956.04</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115262.37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17554</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2026-01-29T21:09:47Z</dcterms:modified>
</cp:coreProperties>
</file>